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'функционал'!$A$1:$F$38</definedName>
  </definedNames>
  <calcPr fullCalcOnLoad="1"/>
</workbook>
</file>

<file path=xl/sharedStrings.xml><?xml version="1.0" encoding="utf-8"?>
<sst xmlns="http://schemas.openxmlformats.org/spreadsheetml/2006/main" count="88" uniqueCount="83">
  <si>
    <t>1</t>
  </si>
  <si>
    <t>2</t>
  </si>
  <si>
    <t>0100</t>
  </si>
  <si>
    <t>3</t>
  </si>
  <si>
    <t>0102</t>
  </si>
  <si>
    <t>4</t>
  </si>
  <si>
    <t>5</t>
  </si>
  <si>
    <t>0104</t>
  </si>
  <si>
    <t>9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</si>
  <si>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</si>
  <si>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</si>
  <si>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</si>
  <si>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</si>
  <si>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</si>
  <si>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</si>
  <si>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</si>
  <si>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18</t>
  </si>
  <si>
    <t>0500</t>
  </si>
  <si>
    <t>Благоустройство</t>
  </si>
  <si>
    <t>0503</t>
  </si>
  <si>
    <t>0800</t>
  </si>
  <si>
    <t>Культура</t>
  </si>
  <si>
    <t>0801</t>
  </si>
  <si>
    <t>1100</t>
  </si>
  <si>
    <t>Физическая культура</t>
  </si>
  <si>
    <t>1101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</si>
  <si>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</si>
  <si>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</si>
  <si>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</si>
  <si>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</si>
  <si>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</si>
  <si>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</si>
  <si>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</si>
  <si>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</si>
  <si>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</si>
  <si>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</si>
  <si>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</si>
  <si>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</si>
  <si>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КУЛЬТУРА, КИНЕМАТОГРАФИЯ</t>
  </si>
  <si>
    <t>ФИЗИЧЕСКАЯ КУЛЬТУРА И СПОРТ</t>
  </si>
  <si>
    <t>Раздел, подраздел</t>
  </si>
  <si>
    <t>6</t>
  </si>
  <si>
    <t>12</t>
  </si>
  <si>
    <t>13</t>
  </si>
  <si>
    <t>14</t>
  </si>
  <si>
    <t>17</t>
  </si>
  <si>
    <t>19</t>
  </si>
  <si>
    <t>20</t>
  </si>
  <si>
    <t>21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</si>
  <si>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</si>
  <si>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Сумма на 2017 год</t>
  </si>
  <si>
    <t>0111</t>
  </si>
  <si>
    <t>Резервные фонды</t>
  </si>
  <si>
    <t>НАЦИОНАЛЬНАЯ БЕЗОПАСНОСТЬ И ПРАВООХРАНИТЕЛЬНАЯ ДЕЯТЕЛЬНОСТЬ</t>
  </si>
  <si>
    <t>0300</t>
  </si>
  <si>
    <t>Другие вопросы 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</si>
  <si>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</si>
  <si>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</si>
  <si>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</si>
  <si>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</si>
  <si>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0501</t>
  </si>
  <si>
    <t>Жилищное хозяйство</t>
  </si>
  <si>
    <t>7</t>
  </si>
  <si>
    <t>8</t>
  </si>
  <si>
    <t>22</t>
  </si>
  <si>
    <t>23</t>
  </si>
  <si>
    <t>( рублей)</t>
  </si>
  <si>
    <t>Распределение бюджетных ассигнований по разделам и 
подразделам бюджетной классификации расходов бюджета М.О.Лебяженский сельсовет 
на 2016 год и плановый период 2017-2018 годов</t>
  </si>
  <si>
    <t>Сумма на  2016 год</t>
  </si>
  <si>
    <t>Сумма на 2018 год</t>
  </si>
  <si>
    <t>0310</t>
  </si>
  <si>
    <t>Обеспеченик пожарной безопасности</t>
  </si>
  <si>
    <t>ОБРАЗОВАНИЕ</t>
  </si>
  <si>
    <t>Молодежная политика и оздоровление детей</t>
  </si>
  <si>
    <t>0700</t>
  </si>
  <si>
    <t>0707</t>
  </si>
  <si>
    <t>15</t>
  </si>
  <si>
    <t>16</t>
  </si>
  <si>
    <t>24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</si>
  <si>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</si>
  <si>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</si>
  <si>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к решению "О внесении изменений в решение Совета депутатов от 21.12.2015г №5-16-р "О бюджете Муниципального Образования Лебяженский сельсовет на 2016 год и плановый период 2017-2018 годов"</t>
  </si>
  <si>
    <t>от 19.05.2016г. №12-40-р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</si>
</sst>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4" fontId="24" fillId="0" borderId="0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31</v>
      </c>
    </row>
    <row r="2" spans="1:6" ht="93" customHeight="1">
      <c r="A2" s="2"/>
      <c r="C2" s="1"/>
      <c r="E2" s="36" t="s">
        <v>81</v>
      </c>
      <c r="F2" s="37"/>
    </row>
    <row r="3" spans="1:6" ht="15.75">
      <c r="A3" s="2"/>
      <c r="C3" s="1"/>
      <c r="D3" s="21"/>
      <c r="E3" s="38" t="s">
        <v>82</v>
      </c>
      <c r="F3" s="39"/>
    </row>
    <row r="5" spans="1:6" ht="56.25" customHeight="1">
      <c r="A5" s="33" t="s">
        <v>67</v>
      </c>
      <c r="B5" s="33"/>
      <c r="C5" s="33"/>
      <c r="D5" s="33"/>
      <c r="E5" s="33"/>
      <c r="F5" s="33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66</v>
      </c>
    </row>
    <row r="8" spans="1:6" ht="31.5">
      <c r="A8" s="9" t="s">
        <v>28</v>
      </c>
      <c r="B8" s="9" t="s">
        <v>29</v>
      </c>
      <c r="C8" s="10" t="s">
        <v>40</v>
      </c>
      <c r="D8" s="11" t="s">
        <v>68</v>
      </c>
      <c r="E8" s="30" t="s">
        <v>50</v>
      </c>
      <c r="F8" s="30" t="s">
        <v>69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9" t="s">
        <v>0</v>
      </c>
      <c r="B10" s="22" t="s">
        <v>34</v>
      </c>
      <c r="C10" s="23" t="s">
        <v>2</v>
      </c>
      <c r="D10" s="25">
        <f>SUM(D11+D12+D14+D13)</f>
        <v>3405551.7800000003</v>
      </c>
      <c r="E10" s="25">
        <f>SUM(E11+E12+E14+E13)</f>
        <v>3215296.7800000003</v>
      </c>
      <c r="F10" s="25">
        <f>SUM(F11+F12+F14+F13)</f>
        <v>3215296.7800000003</v>
      </c>
    </row>
    <row r="11" spans="1:6" ht="63">
      <c r="A11" s="28" t="s">
        <v>1</v>
      </c>
      <c r="B11" s="14" t="s">
        <v>35</v>
      </c>
      <c r="C11" s="19" t="s">
        <v>4</v>
      </c>
      <c r="D11" s="26">
        <v>490168.63</v>
      </c>
      <c r="E11" s="26">
        <v>490168.63</v>
      </c>
      <c r="F11" s="26">
        <v>490168.63</v>
      </c>
    </row>
    <row r="12" spans="1:6" ht="78.75">
      <c r="A12" s="29" t="s">
        <v>3</v>
      </c>
      <c r="B12" s="14" t="s">
        <v>49</v>
      </c>
      <c r="C12" s="19" t="s">
        <v>7</v>
      </c>
      <c r="D12" s="26">
        <f>1889962.74+190255</f>
        <v>2080217.74</v>
      </c>
      <c r="E12" s="26">
        <v>1889962.74</v>
      </c>
      <c r="F12" s="26">
        <v>1889962.74</v>
      </c>
    </row>
    <row r="13" spans="1:6" ht="15.75">
      <c r="A13" s="28" t="s">
        <v>5</v>
      </c>
      <c r="B13" s="14" t="s">
        <v>52</v>
      </c>
      <c r="C13" s="19" t="s">
        <v>51</v>
      </c>
      <c r="D13" s="26">
        <v>20000</v>
      </c>
      <c r="E13" s="26">
        <v>20000</v>
      </c>
      <c r="F13" s="26">
        <v>20000</v>
      </c>
    </row>
    <row r="14" spans="1:6" ht="15.75">
      <c r="A14" s="29" t="s">
        <v>6</v>
      </c>
      <c r="B14" s="14" t="s">
        <v>9</v>
      </c>
      <c r="C14" s="19" t="s">
        <v>11</v>
      </c>
      <c r="D14" s="26">
        <f>755265.41+55900+4000</f>
        <v>815165.41</v>
      </c>
      <c r="E14" s="26">
        <f>755265.41+55900+4000</f>
        <v>815165.41</v>
      </c>
      <c r="F14" s="26">
        <f>755265.41+55900+4000</f>
        <v>815165.41</v>
      </c>
    </row>
    <row r="15" spans="1:6" s="24" customFormat="1" ht="15.75">
      <c r="A15" s="28" t="s">
        <v>41</v>
      </c>
      <c r="B15" s="22" t="s">
        <v>36</v>
      </c>
      <c r="C15" s="23" t="s">
        <v>13</v>
      </c>
      <c r="D15" s="25">
        <f>D16</f>
        <v>85800</v>
      </c>
      <c r="E15" s="25">
        <f>E16</f>
        <v>93600</v>
      </c>
      <c r="F15" s="25">
        <f>F16</f>
        <v>93600</v>
      </c>
    </row>
    <row r="16" spans="1:6" ht="31.5">
      <c r="A16" s="29" t="s">
        <v>62</v>
      </c>
      <c r="B16" s="14" t="s">
        <v>14</v>
      </c>
      <c r="C16" s="19" t="s">
        <v>15</v>
      </c>
      <c r="D16" s="26">
        <f>93600-7800</f>
        <v>85800</v>
      </c>
      <c r="E16" s="26">
        <v>93600</v>
      </c>
      <c r="F16" s="26">
        <v>93600</v>
      </c>
    </row>
    <row r="17" spans="1:6" ht="46.5" customHeight="1">
      <c r="A17" s="28" t="s">
        <v>63</v>
      </c>
      <c r="B17" s="22" t="s">
        <v>53</v>
      </c>
      <c r="C17" s="23" t="s">
        <v>54</v>
      </c>
      <c r="D17" s="25">
        <f>D18+D19</f>
        <v>21164</v>
      </c>
      <c r="E17" s="25">
        <f>E18+E19</f>
        <v>21164</v>
      </c>
      <c r="F17" s="25">
        <f>F18+F19</f>
        <v>21164</v>
      </c>
    </row>
    <row r="18" spans="1:6" ht="17.25" customHeight="1">
      <c r="A18" s="29" t="s">
        <v>8</v>
      </c>
      <c r="B18" s="14" t="s">
        <v>71</v>
      </c>
      <c r="C18" s="19" t="s">
        <v>70</v>
      </c>
      <c r="D18" s="26">
        <v>16114</v>
      </c>
      <c r="E18" s="26">
        <v>16114</v>
      </c>
      <c r="F18" s="26">
        <v>16114</v>
      </c>
    </row>
    <row r="19" spans="1:6" ht="47.25">
      <c r="A19" s="28" t="s">
        <v>10</v>
      </c>
      <c r="B19" s="14" t="s">
        <v>55</v>
      </c>
      <c r="C19" s="19" t="s">
        <v>56</v>
      </c>
      <c r="D19" s="26">
        <v>5050</v>
      </c>
      <c r="E19" s="26">
        <v>5050</v>
      </c>
      <c r="F19" s="26">
        <v>5050</v>
      </c>
    </row>
    <row r="20" spans="1:6" ht="15.75">
      <c r="A20" s="29" t="s">
        <v>12</v>
      </c>
      <c r="B20" s="22" t="s">
        <v>79</v>
      </c>
      <c r="C20" s="23" t="s">
        <v>57</v>
      </c>
      <c r="D20" s="25">
        <f>D21</f>
        <v>2154340</v>
      </c>
      <c r="E20" s="25">
        <f>E21</f>
        <v>115500</v>
      </c>
      <c r="F20" s="25">
        <f>F21</f>
        <v>119300</v>
      </c>
    </row>
    <row r="21" spans="1:6" ht="18.75" customHeight="1">
      <c r="A21" s="28" t="s">
        <v>42</v>
      </c>
      <c r="B21" s="14" t="s">
        <v>58</v>
      </c>
      <c r="C21" s="19" t="s">
        <v>59</v>
      </c>
      <c r="D21" s="26">
        <f>144200+164340+1000+120000+1683000+17000+2000+22800</f>
        <v>2154340</v>
      </c>
      <c r="E21" s="26">
        <v>115500</v>
      </c>
      <c r="F21" s="26">
        <v>119300</v>
      </c>
    </row>
    <row r="22" spans="1:6" s="24" customFormat="1" ht="31.5">
      <c r="A22" s="29" t="s">
        <v>43</v>
      </c>
      <c r="B22" s="22" t="s">
        <v>37</v>
      </c>
      <c r="C22" s="23" t="s">
        <v>17</v>
      </c>
      <c r="D22" s="25">
        <f>D24+D23</f>
        <v>901570.84</v>
      </c>
      <c r="E22" s="25">
        <f>E24+E23</f>
        <v>859098.07</v>
      </c>
      <c r="F22" s="25">
        <f>F24+F23</f>
        <v>974198.07</v>
      </c>
    </row>
    <row r="23" spans="1:6" s="24" customFormat="1" ht="15.75">
      <c r="A23" s="28" t="s">
        <v>44</v>
      </c>
      <c r="B23" s="14" t="s">
        <v>61</v>
      </c>
      <c r="C23" s="19" t="s">
        <v>60</v>
      </c>
      <c r="D23" s="26">
        <f>104887.48+28500+47100</f>
        <v>180487.47999999998</v>
      </c>
      <c r="E23" s="26">
        <v>104887.48</v>
      </c>
      <c r="F23" s="26">
        <v>104887.48</v>
      </c>
    </row>
    <row r="24" spans="1:6" ht="15.75">
      <c r="A24" s="29" t="s">
        <v>76</v>
      </c>
      <c r="B24" s="14" t="s">
        <v>18</v>
      </c>
      <c r="C24" s="19" t="s">
        <v>19</v>
      </c>
      <c r="D24" s="26">
        <f>554710.59-1000+190172.77-22800</f>
        <v>721083.36</v>
      </c>
      <c r="E24" s="31">
        <f>554710.59+50000+149500</f>
        <v>754210.59</v>
      </c>
      <c r="F24" s="31">
        <f>554710.59+52700+261900</f>
        <v>869310.59</v>
      </c>
    </row>
    <row r="25" spans="1:6" ht="15.75">
      <c r="A25" s="28" t="s">
        <v>77</v>
      </c>
      <c r="B25" s="22" t="s">
        <v>72</v>
      </c>
      <c r="C25" s="23" t="s">
        <v>74</v>
      </c>
      <c r="D25" s="25">
        <f>D26</f>
        <v>22000</v>
      </c>
      <c r="E25" s="32">
        <f>E26</f>
        <v>22000</v>
      </c>
      <c r="F25" s="32">
        <f>F26</f>
        <v>22000</v>
      </c>
    </row>
    <row r="26" spans="1:6" ht="31.5">
      <c r="A26" s="29" t="s">
        <v>45</v>
      </c>
      <c r="B26" s="14" t="s">
        <v>73</v>
      </c>
      <c r="C26" s="19" t="s">
        <v>75</v>
      </c>
      <c r="D26" s="26">
        <v>22000</v>
      </c>
      <c r="E26" s="31">
        <v>22000</v>
      </c>
      <c r="F26" s="31">
        <v>22000</v>
      </c>
    </row>
    <row r="27" spans="1:6" s="24" customFormat="1" ht="15.75">
      <c r="A27" s="28" t="s">
        <v>16</v>
      </c>
      <c r="B27" s="22" t="s">
        <v>38</v>
      </c>
      <c r="C27" s="23" t="s">
        <v>20</v>
      </c>
      <c r="D27" s="27">
        <f>D28</f>
        <v>3894991.15</v>
      </c>
      <c r="E27" s="27">
        <f>E28</f>
        <v>3844991.15</v>
      </c>
      <c r="F27" s="27">
        <f>F28</f>
        <v>3844991.15</v>
      </c>
    </row>
    <row r="28" spans="1:6" ht="15.75">
      <c r="A28" s="29" t="s">
        <v>46</v>
      </c>
      <c r="B28" s="14" t="s">
        <v>21</v>
      </c>
      <c r="C28" s="19" t="s">
        <v>22</v>
      </c>
      <c r="D28" s="26">
        <f>3844991.15+50000</f>
        <v>3894991.15</v>
      </c>
      <c r="E28" s="26">
        <v>3844991.15</v>
      </c>
      <c r="F28" s="26">
        <v>3844991.15</v>
      </c>
    </row>
    <row r="29" spans="1:6" s="24" customFormat="1" ht="31.5">
      <c r="A29" s="28" t="s">
        <v>47</v>
      </c>
      <c r="B29" s="22" t="s">
        <v>39</v>
      </c>
      <c r="C29" s="23" t="s">
        <v>23</v>
      </c>
      <c r="D29" s="25">
        <f>D30</f>
        <v>17650</v>
      </c>
      <c r="E29" s="25">
        <f>E30</f>
        <v>17650</v>
      </c>
      <c r="F29" s="25">
        <f>F30</f>
        <v>17650</v>
      </c>
    </row>
    <row r="30" spans="1:6" ht="15.75">
      <c r="A30" s="29" t="s">
        <v>48</v>
      </c>
      <c r="B30" s="14" t="s">
        <v>24</v>
      </c>
      <c r="C30" s="19" t="s">
        <v>25</v>
      </c>
      <c r="D30" s="26">
        <v>17650</v>
      </c>
      <c r="E30" s="26">
        <v>17650</v>
      </c>
      <c r="F30" s="26">
        <v>17650</v>
      </c>
    </row>
    <row r="31" spans="1:6" s="24" customFormat="1" ht="78.75">
      <c r="A31" s="28" t="s">
        <v>64</v>
      </c>
      <c r="B31" s="22" t="s">
        <v>80</v>
      </c>
      <c r="C31" s="23" t="s">
        <v>26</v>
      </c>
      <c r="D31" s="25">
        <f>D32</f>
        <v>264700</v>
      </c>
      <c r="E31" s="25">
        <f>E32</f>
        <v>264700</v>
      </c>
      <c r="F31" s="25">
        <f>F32</f>
        <v>264700</v>
      </c>
    </row>
    <row r="32" spans="1:6" ht="31.5">
      <c r="A32" s="29" t="s">
        <v>65</v>
      </c>
      <c r="B32" s="14" t="s">
        <v>32</v>
      </c>
      <c r="C32" s="19" t="s">
        <v>33</v>
      </c>
      <c r="D32" s="26">
        <v>264700</v>
      </c>
      <c r="E32" s="26">
        <v>264700</v>
      </c>
      <c r="F32" s="26">
        <v>264700</v>
      </c>
    </row>
    <row r="33" spans="1:6" ht="33" customHeight="1">
      <c r="A33" s="28" t="s">
        <v>78</v>
      </c>
      <c r="B33" s="14" t="s">
        <v>30</v>
      </c>
      <c r="C33" s="19"/>
      <c r="D33" s="26"/>
      <c r="E33" s="31">
        <v>213703</v>
      </c>
      <c r="F33" s="31">
        <v>444911</v>
      </c>
    </row>
    <row r="34" spans="1:6" ht="15.75">
      <c r="A34" s="34" t="s">
        <v>27</v>
      </c>
      <c r="B34" s="35"/>
      <c r="C34" s="19"/>
      <c r="D34" s="25">
        <f>D10+D15+D22+D27+D29+D31+D17+D20+D25</f>
        <v>10767767.77</v>
      </c>
      <c r="E34" s="25">
        <f>E10+E15+E22+E27+E29+E31+E17+E20+E33</f>
        <v>8645703</v>
      </c>
      <c r="F34" s="25">
        <f>F10+F15+F22+F27+F29+F31+F17+F20+F33</f>
        <v>8995811</v>
      </c>
    </row>
  </sheetData>
  <sheetProtection/>
  <mergeCells count="4">
    <mergeCell ref="A5:F5"/>
    <mergeCell ref="A34:B34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2016-05-19T08:45:36Z</cp:lastPrinted>
  <dcterms:created xsi:type="dcterms:W3CDTF">2012-04-27T13:41:15Z</dcterms:created>
  <dcterms:modified xsi:type="dcterms:W3CDTF">2016-05-19T08:45:40Z</dcterms:modified>
  <cp:category/>
  <cp:version/>
  <cp:contentType/>
  <cp:contentStatus/>
</cp:coreProperties>
</file>