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11640" activeTab="0"/>
  </bookViews>
  <sheets>
    <sheet name="функционал" sheetId="1" r:id="rId1"/>
  </sheets>
  <definedNames>
    <definedName name="_xlnm.Print_Titles" localSheetId="0">'функционал'!$8:$9</definedName>
    <definedName name="_xlnm.Print_Area" localSheetId="0">'функционал'!$A$1:$F$33</definedName>
  </definedNames>
  <calcPr fullCalcOnLoad="1"/>
</workbook>
</file>

<file path=xl/sharedStrings.xml><?xml version="1.0" encoding="utf-8"?>
<sst xmlns="http://schemas.openxmlformats.org/spreadsheetml/2006/main" count="72" uniqueCount="67">
  <si>
    <t>1</t>
  </si>
  <si>
    <t>2</t>
  </si>
  <si>
    <t>0100</t>
  </si>
  <si>
    <t>3</t>
  </si>
  <si>
    <t>0102</t>
  </si>
  <si>
    <t>4</t>
  </si>
  <si>
    <t>5</t>
  </si>
  <si>
    <t>0104</t>
  </si>
  <si>
    <t>Другие общегосударственные вопросы</t>
  </si>
  <si>
    <t>0113</t>
  </si>
  <si>
    <t>11</t>
  </si>
  <si>
    <t>0200</t>
  </si>
  <si>
    <t>Мобилизационная и вневойсковая подготовка</t>
  </si>
  <si>
    <t>0203</t>
  </si>
  <si>
    <t>18</t>
  </si>
  <si>
    <t>0500</t>
  </si>
  <si>
    <t>Благоустройство</t>
  </si>
  <si>
    <t>0503</t>
  </si>
  <si>
    <t>0800</t>
  </si>
  <si>
    <t>Культура</t>
  </si>
  <si>
    <t>0801</t>
  </si>
  <si>
    <t>1400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</si>
  <si>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</si>
  <si>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</si>
  <si>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</si>
  <si>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</si>
  <si>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Приложение 5</t>
  </si>
  <si>
    <t>Прочие межбюджетные трансферты общего характера</t>
  </si>
  <si>
    <t>1403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</si>
  <si>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</si>
  <si>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</si>
  <si>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</si>
  <si>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ЖИЛИЩНО-КОММУНАЛЬНОЕ ХОЗЯЙСТВО</t>
  </si>
  <si>
    <t>КУЛЬТУРА, КИНЕМАТОГРАФИЯ</t>
  </si>
  <si>
    <t>Раздел, подраздел</t>
  </si>
  <si>
    <t>6</t>
  </si>
  <si>
    <t>12</t>
  </si>
  <si>
    <t>13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</si>
  <si>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</si>
  <si>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</si>
  <si>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</si>
  <si>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0400</t>
  </si>
  <si>
    <t>Дорожное хозяйство (дорожные фонды)</t>
  </si>
  <si>
    <t>0409</t>
  </si>
  <si>
    <t>7</t>
  </si>
  <si>
    <t>( рублей)</t>
  </si>
  <si>
    <t>Сумма на 2018 год</t>
  </si>
  <si>
    <t>15</t>
  </si>
  <si>
    <t>НАЦИОНАЛЬНАЯ ЭКОНОМИКА</t>
  </si>
  <si>
    <t>МЕЖБЮДЖЕТНЫЕ ТРАНСФЕРТЫ ОБЩЕГО ХАРАКТЕРА БЮДЖЕТАМ БЮДЖЕТНОЙ СИСТЕМЫ РОССИЙСКОЙ ФЕДЕРАЦИИ</t>
  </si>
  <si>
    <t>Сумма на  2017 год</t>
  </si>
  <si>
    <t>Сумма на 2019 год</t>
  </si>
  <si>
    <t>Распределение бюджетных ассигнований по разделам и 
подразделам бюджетной классификации расходов бюджета муниципального образования Лебяженский сельсовет 
на 2017 год и плановый период 2018-2019 годов</t>
  </si>
  <si>
    <t>0300</t>
  </si>
  <si>
    <t>0310</t>
  </si>
  <si>
    <t>НАЦИОНАЛЬНАЯ БЕЗОПАСНОСТЬ И ПРАВООХРАНИТЕЛЬНАЯ ЖИЗНЕДЕЯТЕЛЬНОСТЬ</t>
  </si>
  <si>
    <t>Обеспечение пожарной безопасности</t>
  </si>
  <si>
    <t>8</t>
  </si>
  <si>
    <t>9</t>
  </si>
  <si>
    <t>10</t>
  </si>
  <si>
    <t>14</t>
  </si>
  <si>
    <t>16</t>
  </si>
  <si>
    <t>17</t>
  </si>
  <si>
    <t>к решению "О внесении изменений в решение "О бюджете Муниципального Образования Лебяженский сельсовет на 2017 год и плановый период 2018-2019 годов"</t>
  </si>
  <si>
    <t>0314</t>
  </si>
  <si>
    <t>Другие вопросы в области национальной безопасности и правоохранительной деятельности</t>
  </si>
  <si>
    <t>от 26.06.2017 № 25-74-р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</si>
</sst>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4" fontId="18" fillId="0" borderId="10" xfId="0" applyNumberFormat="1" applyFont="1" applyBorder="1" applyAlignment="1">
      <alignment wrapText="1"/>
    </xf>
    <xf numFmtId="4" fontId="19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/>
    </xf>
    <xf numFmtId="49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NumberFormat="1" applyFont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top" wrapText="1"/>
    </xf>
    <xf numFmtId="164" fontId="22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164" fontId="2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7.625" style="0" bestFit="1" customWidth="1"/>
    <col min="2" max="2" width="40.00390625" style="18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2"/>
      <c r="C1" s="1"/>
      <c r="E1" s="20"/>
      <c r="F1" s="3" t="s">
        <v>26</v>
      </c>
    </row>
    <row r="2" spans="1:6" ht="63.75" customHeight="1">
      <c r="A2" s="2"/>
      <c r="C2" s="1"/>
      <c r="E2" s="35" t="s">
        <v>63</v>
      </c>
      <c r="F2" s="36"/>
    </row>
    <row r="3" spans="1:6" ht="15.75">
      <c r="A3" s="2"/>
      <c r="C3" s="1"/>
      <c r="D3" s="21"/>
      <c r="E3" s="37" t="s">
        <v>66</v>
      </c>
      <c r="F3" s="38"/>
    </row>
    <row r="5" spans="1:6" ht="56.25" customHeight="1">
      <c r="A5" s="32" t="s">
        <v>52</v>
      </c>
      <c r="B5" s="32"/>
      <c r="C5" s="32"/>
      <c r="D5" s="32"/>
      <c r="E5" s="32"/>
      <c r="F5" s="32"/>
    </row>
    <row r="6" spans="1:6" ht="15.75">
      <c r="A6" s="7"/>
      <c r="B6" s="16"/>
      <c r="C6" s="6"/>
      <c r="D6" s="6"/>
      <c r="E6" s="6"/>
      <c r="F6" s="6"/>
    </row>
    <row r="7" spans="1:6" ht="15.75">
      <c r="A7" s="5"/>
      <c r="B7" s="15"/>
      <c r="C7" s="4"/>
      <c r="D7" s="8"/>
      <c r="E7" s="8"/>
      <c r="F7" s="8" t="s">
        <v>45</v>
      </c>
    </row>
    <row r="8" spans="1:6" ht="31.5">
      <c r="A8" s="9" t="s">
        <v>23</v>
      </c>
      <c r="B8" s="9" t="s">
        <v>24</v>
      </c>
      <c r="C8" s="10" t="s">
        <v>34</v>
      </c>
      <c r="D8" s="11" t="s">
        <v>50</v>
      </c>
      <c r="E8" s="30" t="s">
        <v>46</v>
      </c>
      <c r="F8" s="30" t="s">
        <v>51</v>
      </c>
    </row>
    <row r="9" spans="1:6" ht="15.75">
      <c r="A9" s="12"/>
      <c r="B9" s="17" t="s">
        <v>0</v>
      </c>
      <c r="C9" s="13" t="s">
        <v>1</v>
      </c>
      <c r="D9" s="13" t="s">
        <v>3</v>
      </c>
      <c r="E9" s="13" t="s">
        <v>5</v>
      </c>
      <c r="F9" s="13" t="s">
        <v>6</v>
      </c>
    </row>
    <row r="10" spans="1:6" s="24" customFormat="1" ht="31.5">
      <c r="A10" s="29" t="s">
        <v>0</v>
      </c>
      <c r="B10" s="22" t="s">
        <v>29</v>
      </c>
      <c r="C10" s="23" t="s">
        <v>2</v>
      </c>
      <c r="D10" s="25">
        <f>SUM(D11+D12+D14+D13)</f>
        <v>3556034.38</v>
      </c>
      <c r="E10" s="25">
        <f>SUM(E11+E12+E14+E13)</f>
        <v>3281108.8499999996</v>
      </c>
      <c r="F10" s="25">
        <f>SUM(F11+F12+F14+F13)</f>
        <v>3281108.8499999996</v>
      </c>
    </row>
    <row r="11" spans="1:6" ht="63">
      <c r="A11" s="28" t="s">
        <v>1</v>
      </c>
      <c r="B11" s="14" t="s">
        <v>30</v>
      </c>
      <c r="C11" s="19" t="s">
        <v>4</v>
      </c>
      <c r="D11" s="26">
        <v>584262.6</v>
      </c>
      <c r="E11" s="26">
        <v>584262.6</v>
      </c>
      <c r="F11" s="26">
        <v>584262.6</v>
      </c>
    </row>
    <row r="12" spans="1:6" ht="78.75">
      <c r="A12" s="29" t="s">
        <v>3</v>
      </c>
      <c r="B12" s="14" t="s">
        <v>38</v>
      </c>
      <c r="C12" s="19" t="s">
        <v>7</v>
      </c>
      <c r="D12" s="26">
        <f>1991054.91+84452.53+128473+20000+12000+20000</f>
        <v>2255980.44</v>
      </c>
      <c r="E12" s="26">
        <v>1991054.91</v>
      </c>
      <c r="F12" s="26">
        <v>1991054.91</v>
      </c>
    </row>
    <row r="13" spans="1:6" ht="15.75">
      <c r="A13" s="28" t="s">
        <v>5</v>
      </c>
      <c r="B13" s="14" t="s">
        <v>40</v>
      </c>
      <c r="C13" s="19" t="s">
        <v>39</v>
      </c>
      <c r="D13" s="26">
        <v>20000</v>
      </c>
      <c r="E13" s="26">
        <v>20000</v>
      </c>
      <c r="F13" s="26">
        <v>20000</v>
      </c>
    </row>
    <row r="14" spans="1:6" ht="15.75">
      <c r="A14" s="29" t="s">
        <v>6</v>
      </c>
      <c r="B14" s="14" t="s">
        <v>8</v>
      </c>
      <c r="C14" s="19" t="s">
        <v>9</v>
      </c>
      <c r="D14" s="26">
        <f>623591.34+58200+4000+10000</f>
        <v>695791.34</v>
      </c>
      <c r="E14" s="26">
        <f>623591.34+58200+4000</f>
        <v>685791.34</v>
      </c>
      <c r="F14" s="26">
        <f>623591.34+58200+4000</f>
        <v>685791.34</v>
      </c>
    </row>
    <row r="15" spans="1:6" s="24" customFormat="1" ht="15.75">
      <c r="A15" s="28" t="s">
        <v>35</v>
      </c>
      <c r="B15" s="22" t="s">
        <v>31</v>
      </c>
      <c r="C15" s="23" t="s">
        <v>11</v>
      </c>
      <c r="D15" s="25">
        <f>D16</f>
        <v>86900</v>
      </c>
      <c r="E15" s="25">
        <f>E16</f>
        <v>85300</v>
      </c>
      <c r="F15" s="25">
        <f>F16</f>
        <v>85300</v>
      </c>
    </row>
    <row r="16" spans="1:6" ht="31.5">
      <c r="A16" s="29" t="s">
        <v>44</v>
      </c>
      <c r="B16" s="14" t="s">
        <v>12</v>
      </c>
      <c r="C16" s="19" t="s">
        <v>13</v>
      </c>
      <c r="D16" s="26">
        <f>85300+1600</f>
        <v>86900</v>
      </c>
      <c r="E16" s="26">
        <v>85300</v>
      </c>
      <c r="F16" s="26">
        <v>85300</v>
      </c>
    </row>
    <row r="17" spans="1:6" ht="48.75" customHeight="1">
      <c r="A17" s="28" t="s">
        <v>57</v>
      </c>
      <c r="B17" s="22" t="s">
        <v>55</v>
      </c>
      <c r="C17" s="23" t="s">
        <v>53</v>
      </c>
      <c r="D17" s="25">
        <f>D18+D19</f>
        <v>31680.35</v>
      </c>
      <c r="E17" s="25">
        <v>0</v>
      </c>
      <c r="F17" s="25">
        <v>0</v>
      </c>
    </row>
    <row r="18" spans="1:6" ht="15.75">
      <c r="A18" s="29" t="s">
        <v>58</v>
      </c>
      <c r="B18" s="14" t="s">
        <v>56</v>
      </c>
      <c r="C18" s="19" t="s">
        <v>54</v>
      </c>
      <c r="D18" s="26">
        <f>28267+1413.35</f>
        <v>29680.35</v>
      </c>
      <c r="E18" s="26">
        <v>0</v>
      </c>
      <c r="F18" s="26">
        <v>0</v>
      </c>
    </row>
    <row r="19" spans="1:6" ht="47.25">
      <c r="A19" s="29"/>
      <c r="B19" s="14" t="s">
        <v>65</v>
      </c>
      <c r="C19" s="19" t="s">
        <v>64</v>
      </c>
      <c r="D19" s="26">
        <v>2000</v>
      </c>
      <c r="E19" s="26">
        <v>0</v>
      </c>
      <c r="F19" s="26">
        <v>0</v>
      </c>
    </row>
    <row r="20" spans="1:6" ht="15.75">
      <c r="A20" s="28" t="s">
        <v>59</v>
      </c>
      <c r="B20" s="22" t="s">
        <v>48</v>
      </c>
      <c r="C20" s="23" t="s">
        <v>41</v>
      </c>
      <c r="D20" s="25">
        <f>D21</f>
        <v>268200</v>
      </c>
      <c r="E20" s="25">
        <f>E21</f>
        <v>121200</v>
      </c>
      <c r="F20" s="25">
        <f>F21</f>
        <v>121200</v>
      </c>
    </row>
    <row r="21" spans="1:6" ht="18.75" customHeight="1">
      <c r="A21" s="29" t="s">
        <v>10</v>
      </c>
      <c r="B21" s="14" t="s">
        <v>42</v>
      </c>
      <c r="C21" s="19" t="s">
        <v>43</v>
      </c>
      <c r="D21" s="26">
        <f>121200+120000+2000+25000</f>
        <v>268200</v>
      </c>
      <c r="E21" s="26">
        <v>121200</v>
      </c>
      <c r="F21" s="26">
        <v>121200</v>
      </c>
    </row>
    <row r="22" spans="1:6" s="24" customFormat="1" ht="31.5">
      <c r="A22" s="28" t="s">
        <v>36</v>
      </c>
      <c r="B22" s="22" t="s">
        <v>32</v>
      </c>
      <c r="C22" s="23" t="s">
        <v>15</v>
      </c>
      <c r="D22" s="25">
        <f>D23</f>
        <v>2080722.82</v>
      </c>
      <c r="E22" s="25">
        <f>E23</f>
        <v>597700</v>
      </c>
      <c r="F22" s="25">
        <f>F23</f>
        <v>712500</v>
      </c>
    </row>
    <row r="23" spans="1:6" ht="15.75">
      <c r="A23" s="29" t="s">
        <v>37</v>
      </c>
      <c r="B23" s="14" t="s">
        <v>16</v>
      </c>
      <c r="C23" s="19" t="s">
        <v>17</v>
      </c>
      <c r="D23" s="26">
        <f>434900+47100+132722.82+75000-34000+1275000+150000</f>
        <v>2080722.82</v>
      </c>
      <c r="E23" s="31">
        <f>434900+49000+113800</f>
        <v>597700</v>
      </c>
      <c r="F23" s="31">
        <f>434900+51000+226600</f>
        <v>712500</v>
      </c>
    </row>
    <row r="24" spans="1:6" s="24" customFormat="1" ht="15.75">
      <c r="A24" s="28" t="s">
        <v>60</v>
      </c>
      <c r="B24" s="22" t="s">
        <v>33</v>
      </c>
      <c r="C24" s="23" t="s">
        <v>18</v>
      </c>
      <c r="D24" s="27">
        <f>D25</f>
        <v>3848681.15</v>
      </c>
      <c r="E24" s="27">
        <f>E25</f>
        <v>3844991.15</v>
      </c>
      <c r="F24" s="27">
        <f>F25</f>
        <v>3844991.15</v>
      </c>
    </row>
    <row r="25" spans="1:6" ht="15.75">
      <c r="A25" s="29" t="s">
        <v>47</v>
      </c>
      <c r="B25" s="14" t="s">
        <v>19</v>
      </c>
      <c r="C25" s="19" t="s">
        <v>20</v>
      </c>
      <c r="D25" s="26">
        <f>3844991.15+3690</f>
        <v>3848681.15</v>
      </c>
      <c r="E25" s="26">
        <v>3844991.15</v>
      </c>
      <c r="F25" s="26">
        <v>3844991.15</v>
      </c>
    </row>
    <row r="26" spans="1:6" s="24" customFormat="1" ht="78.75">
      <c r="A26" s="28" t="s">
        <v>61</v>
      </c>
      <c r="B26" s="22" t="s">
        <v>49</v>
      </c>
      <c r="C26" s="23" t="s">
        <v>21</v>
      </c>
      <c r="D26" s="25">
        <f>D27</f>
        <v>506500</v>
      </c>
      <c r="E26" s="25">
        <f>E27</f>
        <v>517700</v>
      </c>
      <c r="F26" s="25">
        <f>F27</f>
        <v>517700</v>
      </c>
    </row>
    <row r="27" spans="1:6" ht="31.5">
      <c r="A27" s="29" t="s">
        <v>62</v>
      </c>
      <c r="B27" s="14" t="s">
        <v>27</v>
      </c>
      <c r="C27" s="19" t="s">
        <v>28</v>
      </c>
      <c r="D27" s="26">
        <f>517700-11200</f>
        <v>506500</v>
      </c>
      <c r="E27" s="26">
        <v>517700</v>
      </c>
      <c r="F27" s="26">
        <v>517700</v>
      </c>
    </row>
    <row r="28" spans="1:6" ht="33" customHeight="1">
      <c r="A28" s="28" t="s">
        <v>14</v>
      </c>
      <c r="B28" s="14" t="s">
        <v>25</v>
      </c>
      <c r="C28" s="19"/>
      <c r="D28" s="26"/>
      <c r="E28" s="31">
        <v>214326</v>
      </c>
      <c r="F28" s="31">
        <v>445974</v>
      </c>
    </row>
    <row r="29" spans="1:6" ht="15.75">
      <c r="A29" s="33" t="s">
        <v>22</v>
      </c>
      <c r="B29" s="34"/>
      <c r="C29" s="19"/>
      <c r="D29" s="25">
        <f>D10+D15+D22+D24+D26+D20+D17</f>
        <v>10378718.7</v>
      </c>
      <c r="E29" s="25">
        <f>E10+E15+E22+E24+E26+E20+E28</f>
        <v>8662326</v>
      </c>
      <c r="F29" s="25">
        <f>F10+F15+F22+F24+F26+F20+F28</f>
        <v>9008774</v>
      </c>
    </row>
  </sheetData>
  <sheetProtection/>
  <mergeCells count="4">
    <mergeCell ref="A5:F5"/>
    <mergeCell ref="A29:B29"/>
    <mergeCell ref="E2:F2"/>
    <mergeCell ref="E3:F3"/>
  </mergeCells>
  <printOptions/>
  <pageMargins left="0.25" right="0.25" top="0.75" bottom="0.75" header="0.3" footer="0.3"/>
  <pageSetup firstPageNumber="64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selsovet</cp:lastModifiedBy>
  <cp:lastPrinted>2017-06-26T07:07:17Z</cp:lastPrinted>
  <dcterms:created xsi:type="dcterms:W3CDTF">2012-04-27T13:41:15Z</dcterms:created>
  <dcterms:modified xsi:type="dcterms:W3CDTF">2017-06-26T07:07:20Z</dcterms:modified>
  <cp:category/>
  <cp:version/>
  <cp:contentType/>
  <cp:contentStatus/>
</cp:coreProperties>
</file>