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<sst xmlns="http://schemas.openxmlformats.org/spreadsheetml/2006/main" count="619" uniqueCount="303">
  <si>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</si>
  <si>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</si>
  <si>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</si>
  <si>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</si>
  <si>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</si>
  <si>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</si>
  <si>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</si>
  <si>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</si>
  <si>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</si>
  <si>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</si>
  <si>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</si>
  <si>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</si>
  <si>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</si>
  <si>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</si>
  <si>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</si>
  <si>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</si>
  <si>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</si>
  <si>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</si>
  <si>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</si>
  <si>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</si>
  <si>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</si>
  <si>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</si>
  <si>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</si>
  <si>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</si>
  <si>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</si>
  <si>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</si>
  <si>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</si>
  <si>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</si>
  <si>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</si>
  <si>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</si>
  <si>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</si>
  <si>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</si>
  <si>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</si>
  <si>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</si>
  <si>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</si>
  <si>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</si>
  <si>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</si>
  <si>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43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</si>
  <si>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</si>
  <si>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</si>
  <si>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</si>
  <si>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</si>
  <si>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</si>
  <si>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</si>
  <si>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</si>
  <si>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</si>
  <si>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</si>
  <si>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</si>
  <si>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</si>
  <si>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</si>
  <si>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67</t>
  </si>
  <si>
    <t>68</t>
  </si>
  <si>
    <t>69</t>
  </si>
  <si>
    <t>73</t>
  </si>
  <si>
    <t>82</t>
  </si>
  <si>
    <t>0503</t>
  </si>
  <si>
    <t/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</si>
  <si>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</si>
  <si>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</si>
  <si>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</si>
  <si>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</si>
  <si>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</si>
  <si>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Иные межбюджетные трансферты</t>
  </si>
  <si>
    <t>540</t>
  </si>
  <si>
    <t>1403</t>
  </si>
  <si>
    <t>Итого расходов:</t>
  </si>
  <si>
    <t>17</t>
  </si>
  <si>
    <t>18</t>
  </si>
  <si>
    <t>19</t>
  </si>
  <si>
    <t>20</t>
  </si>
  <si>
    <t>21</t>
  </si>
  <si>
    <t>Культура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</si>
  <si>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</si>
  <si>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</si>
  <si>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</si>
  <si>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</si>
  <si>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</si>
  <si>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</si>
  <si>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ЖИЛИЩНО-КОММУНАЛЬНОЕ ХОЗЯЙСТВО</t>
  </si>
  <si>
    <t>КУЛЬТУРА, КИНЕМАТОГРАФИЯ</t>
  </si>
  <si>
    <t>ОБЩЕГОСУДАРСТВЕННЫЕ ВОПРОСЫ</t>
  </si>
  <si>
    <t>НАЦИОНАЛЬНАЯ ОБОРОНА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</si>
  <si>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Лебяженского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</si>
  <si>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Лебяженского сельсовета сельсовета Краснотуранского района Красноярского края</t>
  </si>
  <si>
    <t xml:space="preserve">Осуществление первичного воинского учета на территориях, где отсутствуют военные комиссариаты по Лебяженскому сельсовету Краснотуранского района Красноярского края в рамках непрограммных расходов муниципального образования </t>
  </si>
  <si>
    <t>Организация общественных работ для безработных граждан в рамках непрограммных расходов администрации Лебяженского сельсовета  Краснотуранского района Красноярского края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</si>
  <si>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</si>
  <si>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</si>
  <si>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</si>
  <si>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</si>
  <si>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</si>
  <si>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</si>
  <si>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</si>
  <si>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</si>
  <si>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</si>
  <si>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</si>
  <si>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</si>
  <si>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</si>
  <si>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</si>
  <si>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</si>
  <si>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</si>
  <si>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</si>
  <si>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</si>
  <si>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</si>
  <si>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72</t>
  </si>
  <si>
    <t>Непрограммные расходы Администрации Лебяженского сельсовета</t>
  </si>
  <si>
    <t>110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</si>
  <si>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МО Лебяженского сельсовета Краснотуранского района Красноярского края</t>
  </si>
  <si>
    <t>(рублей)</t>
  </si>
  <si>
    <t>0400</t>
  </si>
  <si>
    <t>Дорожное хозяйство (дорожные фонды)</t>
  </si>
  <si>
    <t>0409</t>
  </si>
  <si>
    <t>0111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</si>
  <si>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</si>
  <si>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</si>
  <si>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</si>
  <si>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</si>
  <si>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</si>
  <si>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</si>
  <si>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</si>
  <si>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</si>
  <si>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</si>
  <si>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0110000000</t>
  </si>
  <si>
    <t>0110081510</t>
  </si>
  <si>
    <t>0140081540</t>
  </si>
  <si>
    <t>0200000000</t>
  </si>
  <si>
    <t>0210081590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</si>
  <si>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</si>
  <si>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</si>
  <si>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</si>
  <si>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</si>
  <si>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</si>
  <si>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</si>
  <si>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</si>
  <si>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</si>
  <si>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</si>
  <si>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</si>
  <si>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</si>
  <si>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</si>
  <si>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</si>
  <si>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</si>
  <si>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</si>
  <si>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</si>
  <si>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</si>
  <si>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</si>
  <si>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</si>
  <si>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</si>
  <si>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</si>
  <si>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</si>
  <si>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</si>
  <si>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</si>
  <si>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</si>
  <si>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Сумма на          2017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</si>
  <si>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</si>
  <si>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</si>
  <si>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</si>
  <si>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</si>
  <si>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</si>
  <si>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</si>
  <si>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</si>
  <si>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</si>
  <si>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</si>
  <si>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</si>
  <si>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</si>
  <si>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</si>
  <si>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содержания мест захоронения"</t>
    </r>
  </si>
  <si>
    <t xml:space="preserve">Муниципальная программа Лебяженского сельсовета  "Содействие развитию культуры на территории Муниципального образования Лебяженский сельсовет" </t>
  </si>
  <si>
    <t>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</t>
  </si>
  <si>
    <t>0140000000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</si>
  <si>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</si>
  <si>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</si>
  <si>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0120000000</t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</si>
  <si>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</si>
  <si>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0120081520</t>
  </si>
  <si>
    <t>012008152</t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</si>
  <si>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«Поддержка искусства и народного творчества»</t>
    </r>
  </si>
  <si>
    <t>0210000000</t>
  </si>
  <si>
    <t xml:space="preserve">Функционирование Администрации Лебяженского сельсовета </t>
  </si>
  <si>
    <t>74</t>
  </si>
  <si>
    <t>75</t>
  </si>
  <si>
    <t>76</t>
  </si>
  <si>
    <t>77</t>
  </si>
  <si>
    <t>78</t>
  </si>
  <si>
    <t>Руководство и управление в сфере установленных функций органов муниципальной власти в рамках непрограммных расходов</t>
  </si>
  <si>
    <t>Содержание дорог общего пользования и организация безопасности дорожного движения</t>
  </si>
  <si>
    <t>Расходы на выполнение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</si>
  <si>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Руководство и управление в сфере установленных функций в рамках непрограмных расходов администрации Лебяженского сельсовета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</si>
  <si>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</si>
  <si>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t>83</t>
  </si>
  <si>
    <t>764005118</t>
  </si>
  <si>
    <t>870</t>
  </si>
  <si>
    <t>Распределение бюджетных ассигнований по  целевым статьям (муниципальным программам М.О.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2017 год</t>
  </si>
  <si>
    <t>Уплата налогов, сборов и иных платежей</t>
  </si>
  <si>
    <t>850</t>
  </si>
  <si>
    <t>800</t>
  </si>
  <si>
    <t>84</t>
  </si>
  <si>
    <t>85</t>
  </si>
  <si>
    <t>86</t>
  </si>
  <si>
    <t>87</t>
  </si>
  <si>
    <t>88</t>
  </si>
  <si>
    <t>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</si>
  <si>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Иные закупки товаров, работ и услуг для обеспечения государственных  (муниципальных)  нужд</t>
  </si>
  <si>
    <t>7640075080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</si>
  <si>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</si>
  <si>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Иные закупки товаров, работ и услуг для обеспечения муниципальных  нужд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</si>
  <si>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</si>
  <si>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</si>
  <si>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</si>
  <si>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</si>
  <si>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7640074120</t>
  </si>
  <si>
    <t>76400S4120</t>
  </si>
  <si>
    <t>Софинансирование к 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</si>
  <si>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76400S5080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</si>
  <si>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</si>
  <si>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</si>
  <si>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</si>
  <si>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</si>
  <si>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</si>
  <si>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</si>
  <si>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</si>
  <si>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</si>
  <si>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</si>
  <si>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</si>
  <si>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</si>
  <si>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</si>
  <si>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</si>
  <si>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</si>
  <si>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</si>
  <si>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</si>
  <si>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</si>
  <si>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</si>
  <si>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</si>
  <si>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</si>
  <si>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</si>
  <si>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</si>
  <si>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Софинансирование к 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</si>
  <si>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76400S6410</t>
  </si>
  <si>
    <t>400</t>
  </si>
  <si>
    <t>410</t>
  </si>
  <si>
    <t>Капитальные вложения в объекты государственной (муниципальной) собственности</t>
  </si>
  <si>
    <t xml:space="preserve">Бюджетные инвестиции
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</si>
  <si>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</si>
  <si>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</si>
  <si>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</si>
  <si>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0130081530</t>
  </si>
  <si>
    <t>0314</t>
  </si>
  <si>
    <t>7640081750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</si>
  <si>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</si>
  <si>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укреплению общественного порядка и общественной безопасности в рамках непрограммных расходов Администрации Лебяженского сельсовета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</si>
  <si>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</si>
  <si>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</si>
  <si>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</si>
  <si>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</si>
  <si>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</si>
  <si>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</si>
  <si>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</si>
  <si>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</si>
  <si>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</si>
  <si>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</si>
  <si>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</si>
  <si>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</si>
  <si>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</si>
  <si>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</si>
  <si>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</si>
  <si>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Материальная помощь населению в связи с прохождением курса реабилитации в рамках непрограммных расходов органов местного самоуправления</t>
  </si>
  <si>
    <t>Социальное обеспечение и иные выплаты населению</t>
  </si>
  <si>
    <t>Иные выплаты населению</t>
  </si>
  <si>
    <t>7640081210</t>
  </si>
  <si>
    <t>129</t>
  </si>
  <si>
    <t>130</t>
  </si>
  <si>
    <t>131</t>
  </si>
  <si>
    <t>132</t>
  </si>
  <si>
    <t>133</t>
  </si>
  <si>
    <r>
      <rPr>
        <sz val="12"/>
        <rFont val="Times New Roman"/>
        <family val="1"/>
      </rPr>
      <t>Субсидии на повышение размеров оплаты труда основного и административно-управленческого персонала учреждений культуры подведомственных муниципальным органам управления в области культуры</t>
    </r>
    <r>
      <rPr>
        <b/>
        <sz val="12"/>
        <rFont val="Times New Roman"/>
        <family val="1"/>
      </rPr>
      <t xml:space="preserve"> </t>
    </r>
  </si>
  <si>
    <t>0800</t>
  </si>
  <si>
    <t>Расходы на выплаты персоналу государственных (муниципальных)  органов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</si>
  <si>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</si>
  <si>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7640010210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</si>
  <si>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</si>
  <si>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</si>
  <si>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</si>
  <si>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</si>
  <si>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</si>
  <si>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</si>
  <si>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</si>
  <si>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</si>
  <si>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</si>
  <si>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</si>
  <si>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</si>
  <si>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</si>
  <si>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</si>
  <si>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</si>
  <si>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</si>
  <si>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</si>
  <si>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</si>
  <si>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</si>
  <si>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</si>
  <si>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</si>
  <si>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</si>
  <si>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</si>
  <si>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</si>
  <si>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</si>
  <si>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 xml:space="preserve">
приложение № 8
к решению 
 "О внесении изменений в решение «О бюджете муниципального образования 
Лебяженский сельсовет на 2017 год
и плановый период 2018-2019 годов»
от 19.12.2017 № 33-103-р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</si>
</sst>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workbookViewId="0" topLeftCell="A160">
      <selection activeCell="F58" sqref="F58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6" width="14.28125" style="4" customWidth="1"/>
    <col min="7" max="7" width="11.7109375" style="4" bestFit="1" customWidth="1"/>
    <col min="8" max="16384" width="9.140625" style="4" customWidth="1"/>
  </cols>
  <sheetData>
    <row r="1" spans="3:6" ht="15.75" customHeight="1">
      <c r="C1" s="53" t="s">
        <v>302</v>
      </c>
      <c r="D1" s="53"/>
      <c r="E1" s="53"/>
      <c r="F1" s="53"/>
    </row>
    <row r="2" spans="3:6" ht="15.75" customHeight="1">
      <c r="C2" s="53"/>
      <c r="D2" s="53"/>
      <c r="E2" s="53"/>
      <c r="F2" s="53"/>
    </row>
    <row r="3" spans="3:6" ht="15.75" customHeight="1">
      <c r="C3" s="53"/>
      <c r="D3" s="53"/>
      <c r="E3" s="53"/>
      <c r="F3" s="53"/>
    </row>
    <row r="4" spans="3:6" ht="60.75" customHeight="1">
      <c r="C4" s="53"/>
      <c r="D4" s="53"/>
      <c r="E4" s="53"/>
      <c r="F4" s="53"/>
    </row>
    <row r="5" spans="1:6" s="5" customFormat="1" ht="51.75" customHeight="1">
      <c r="A5" s="52" t="s">
        <v>191</v>
      </c>
      <c r="B5" s="52"/>
      <c r="C5" s="52"/>
      <c r="D5" s="52"/>
      <c r="E5" s="52"/>
      <c r="F5" s="52"/>
    </row>
    <row r="6" spans="2:6" ht="15.75">
      <c r="B6" s="6"/>
      <c r="C6" s="7"/>
      <c r="D6" s="7"/>
      <c r="E6" s="7"/>
      <c r="F6" s="8" t="s">
        <v>108</v>
      </c>
    </row>
    <row r="7" spans="1:6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152</v>
      </c>
    </row>
    <row r="8" spans="1:6" ht="15.75">
      <c r="A8" s="12" t="s">
        <v>5</v>
      </c>
      <c r="B8" s="10" t="s">
        <v>5</v>
      </c>
      <c r="C8" s="10" t="s">
        <v>10</v>
      </c>
      <c r="D8" s="10" t="s">
        <v>6</v>
      </c>
      <c r="E8" s="10" t="s">
        <v>7</v>
      </c>
      <c r="F8" s="10" t="s">
        <v>8</v>
      </c>
    </row>
    <row r="9" spans="1:6" ht="49.5" customHeight="1">
      <c r="A9" s="12" t="s">
        <v>5</v>
      </c>
      <c r="B9" s="18" t="s">
        <v>163</v>
      </c>
      <c r="C9" s="16" t="s">
        <v>121</v>
      </c>
      <c r="D9" s="19"/>
      <c r="E9" s="14"/>
      <c r="F9" s="22">
        <f>F10+F16+F22+F28</f>
        <v>530722.8200000001</v>
      </c>
    </row>
    <row r="10" spans="1:6" ht="16.5" customHeight="1">
      <c r="A10" s="12" t="s">
        <v>10</v>
      </c>
      <c r="B10" s="13" t="s">
        <v>164</v>
      </c>
      <c r="C10" s="19" t="s">
        <v>122</v>
      </c>
      <c r="D10" s="19"/>
      <c r="E10" s="14"/>
      <c r="F10" s="20">
        <f>F12</f>
        <v>282100</v>
      </c>
    </row>
    <row r="11" spans="1:6" ht="66.75" customHeight="1">
      <c r="A11" s="12" t="s">
        <v>6</v>
      </c>
      <c r="B11" s="13" t="s">
        <v>167</v>
      </c>
      <c r="C11" s="19" t="s">
        <v>123</v>
      </c>
      <c r="D11" s="19"/>
      <c r="E11" s="14"/>
      <c r="F11" s="20">
        <f>F12</f>
        <v>282100</v>
      </c>
    </row>
    <row r="12" spans="1:6" ht="30" customHeight="1">
      <c r="A12" s="12" t="s">
        <v>7</v>
      </c>
      <c r="B12" s="13" t="s">
        <v>144</v>
      </c>
      <c r="C12" s="19" t="s">
        <v>123</v>
      </c>
      <c r="D12" s="19" t="s">
        <v>14</v>
      </c>
      <c r="E12" s="14"/>
      <c r="F12" s="20">
        <f>F13</f>
        <v>282100</v>
      </c>
    </row>
    <row r="13" spans="1:6" ht="31.5">
      <c r="A13" s="12" t="s">
        <v>8</v>
      </c>
      <c r="B13" s="13" t="s">
        <v>145</v>
      </c>
      <c r="C13" s="19" t="s">
        <v>123</v>
      </c>
      <c r="D13" s="19" t="s">
        <v>16</v>
      </c>
      <c r="E13" s="14"/>
      <c r="F13" s="20">
        <f>F14</f>
        <v>282100</v>
      </c>
    </row>
    <row r="14" spans="1:6" ht="15.75" customHeight="1">
      <c r="A14" s="12" t="s">
        <v>9</v>
      </c>
      <c r="B14" s="13" t="s">
        <v>78</v>
      </c>
      <c r="C14" s="19" t="s">
        <v>123</v>
      </c>
      <c r="D14" s="19" t="s">
        <v>16</v>
      </c>
      <c r="E14" s="24" t="s">
        <v>86</v>
      </c>
      <c r="F14" s="20">
        <f>F15</f>
        <v>282100</v>
      </c>
    </row>
    <row r="15" spans="1:6" ht="17.25" customHeight="1">
      <c r="A15" s="12" t="s">
        <v>153</v>
      </c>
      <c r="B15" s="13" t="s">
        <v>72</v>
      </c>
      <c r="C15" s="19" t="s">
        <v>123</v>
      </c>
      <c r="D15" s="19" t="s">
        <v>16</v>
      </c>
      <c r="E15" s="14" t="s">
        <v>55</v>
      </c>
      <c r="F15" s="20">
        <v>282100</v>
      </c>
    </row>
    <row r="16" spans="1:6" ht="17.25" customHeight="1">
      <c r="A16" s="12" t="s">
        <v>154</v>
      </c>
      <c r="B16" s="13" t="s">
        <v>170</v>
      </c>
      <c r="C16" s="19" t="s">
        <v>171</v>
      </c>
      <c r="D16" s="19"/>
      <c r="E16" s="14"/>
      <c r="F16" s="20">
        <f>F17</f>
        <v>145822.82</v>
      </c>
    </row>
    <row r="17" spans="1:6" ht="78" customHeight="1">
      <c r="A17" s="12" t="s">
        <v>155</v>
      </c>
      <c r="B17" s="13" t="s">
        <v>172</v>
      </c>
      <c r="C17" s="19" t="s">
        <v>173</v>
      </c>
      <c r="D17" s="19"/>
      <c r="E17" s="14"/>
      <c r="F17" s="20">
        <f>F18</f>
        <v>145822.82</v>
      </c>
    </row>
    <row r="18" spans="1:6" ht="30.75" customHeight="1">
      <c r="A18" s="12" t="s">
        <v>156</v>
      </c>
      <c r="B18" s="13" t="s">
        <v>149</v>
      </c>
      <c r="C18" s="19" t="s">
        <v>173</v>
      </c>
      <c r="D18" s="19" t="s">
        <v>14</v>
      </c>
      <c r="E18" s="14"/>
      <c r="F18" s="20">
        <f>F19</f>
        <v>145822.82</v>
      </c>
    </row>
    <row r="19" spans="1:6" ht="33.75" customHeight="1">
      <c r="A19" s="12" t="s">
        <v>157</v>
      </c>
      <c r="B19" s="13" t="s">
        <v>150</v>
      </c>
      <c r="C19" s="19" t="s">
        <v>174</v>
      </c>
      <c r="D19" s="19" t="s">
        <v>16</v>
      </c>
      <c r="E19" s="14"/>
      <c r="F19" s="20">
        <f>F20</f>
        <v>145822.82</v>
      </c>
    </row>
    <row r="20" spans="1:6" ht="17.25" customHeight="1">
      <c r="A20" s="12" t="s">
        <v>158</v>
      </c>
      <c r="B20" s="13" t="s">
        <v>78</v>
      </c>
      <c r="C20" s="19" t="s">
        <v>173</v>
      </c>
      <c r="D20" s="19" t="s">
        <v>16</v>
      </c>
      <c r="E20" s="41" t="s">
        <v>86</v>
      </c>
      <c r="F20" s="20">
        <f>F21</f>
        <v>145822.82</v>
      </c>
    </row>
    <row r="21" spans="1:6" ht="17.25" customHeight="1">
      <c r="A21" s="12" t="s">
        <v>159</v>
      </c>
      <c r="B21" s="13" t="s">
        <v>72</v>
      </c>
      <c r="C21" s="19" t="s">
        <v>174</v>
      </c>
      <c r="D21" s="19" t="s">
        <v>16</v>
      </c>
      <c r="E21" s="42" t="s">
        <v>55</v>
      </c>
      <c r="F21" s="20">
        <f>47100+132722.82-34000</f>
        <v>145822.82</v>
      </c>
    </row>
    <row r="22" spans="1:6" ht="16.5" customHeight="1">
      <c r="A22" s="12" t="s">
        <v>160</v>
      </c>
      <c r="B22" s="13" t="s">
        <v>165</v>
      </c>
      <c r="C22" s="19" t="s">
        <v>168</v>
      </c>
      <c r="D22" s="19"/>
      <c r="E22" s="14"/>
      <c r="F22" s="20">
        <f>F24</f>
        <v>102800</v>
      </c>
    </row>
    <row r="23" spans="1:6" ht="64.5" customHeight="1">
      <c r="A23" s="12" t="s">
        <v>161</v>
      </c>
      <c r="B23" s="13" t="s">
        <v>169</v>
      </c>
      <c r="C23" s="19" t="s">
        <v>124</v>
      </c>
      <c r="D23" s="19"/>
      <c r="E23" s="14"/>
      <c r="F23" s="20">
        <f>F24</f>
        <v>102800</v>
      </c>
    </row>
    <row r="24" spans="1:6" ht="31.5" customHeight="1">
      <c r="A24" s="12" t="s">
        <v>162</v>
      </c>
      <c r="B24" s="13" t="s">
        <v>144</v>
      </c>
      <c r="C24" s="19" t="s">
        <v>124</v>
      </c>
      <c r="D24" s="19" t="s">
        <v>14</v>
      </c>
      <c r="E24" s="14"/>
      <c r="F24" s="20">
        <f>F25</f>
        <v>102800</v>
      </c>
    </row>
    <row r="25" spans="1:6" ht="31.5">
      <c r="A25" s="12" t="s">
        <v>66</v>
      </c>
      <c r="B25" s="13" t="s">
        <v>145</v>
      </c>
      <c r="C25" s="19" t="s">
        <v>124</v>
      </c>
      <c r="D25" s="19" t="s">
        <v>16</v>
      </c>
      <c r="E25" s="14"/>
      <c r="F25" s="20">
        <f>F26</f>
        <v>102800</v>
      </c>
    </row>
    <row r="26" spans="1:6" ht="15.75" customHeight="1">
      <c r="A26" s="12" t="s">
        <v>67</v>
      </c>
      <c r="B26" s="13" t="s">
        <v>78</v>
      </c>
      <c r="C26" s="19" t="s">
        <v>124</v>
      </c>
      <c r="D26" s="19" t="s">
        <v>16</v>
      </c>
      <c r="E26" s="24" t="s">
        <v>86</v>
      </c>
      <c r="F26" s="20">
        <f>F27</f>
        <v>102800</v>
      </c>
    </row>
    <row r="27" spans="1:6" ht="17.25" customHeight="1">
      <c r="A27" s="12" t="s">
        <v>68</v>
      </c>
      <c r="B27" s="13" t="s">
        <v>72</v>
      </c>
      <c r="C27" s="19" t="s">
        <v>124</v>
      </c>
      <c r="D27" s="19" t="s">
        <v>16</v>
      </c>
      <c r="E27" s="14" t="s">
        <v>55</v>
      </c>
      <c r="F27" s="20">
        <f>152800-50000</f>
        <v>102800</v>
      </c>
    </row>
    <row r="28" spans="1:6" ht="33" customHeight="1">
      <c r="A28" s="12" t="s">
        <v>69</v>
      </c>
      <c r="B28" s="13" t="s">
        <v>242</v>
      </c>
      <c r="C28" s="19"/>
      <c r="D28" s="19"/>
      <c r="E28" s="14"/>
      <c r="F28" s="20">
        <f>F29</f>
        <v>0</v>
      </c>
    </row>
    <row r="29" spans="1:6" ht="78.75" customHeight="1">
      <c r="A29" s="12" t="s">
        <v>70</v>
      </c>
      <c r="B29" s="13" t="s">
        <v>243</v>
      </c>
      <c r="C29" s="50" t="s">
        <v>244</v>
      </c>
      <c r="D29" s="19"/>
      <c r="E29" s="14"/>
      <c r="F29" s="20">
        <f>F30</f>
        <v>0</v>
      </c>
    </row>
    <row r="30" spans="1:6" ht="17.25" customHeight="1">
      <c r="A30" s="12" t="s">
        <v>18</v>
      </c>
      <c r="B30" s="13" t="s">
        <v>149</v>
      </c>
      <c r="C30" s="50" t="s">
        <v>244</v>
      </c>
      <c r="D30" s="19" t="s">
        <v>14</v>
      </c>
      <c r="E30" s="14"/>
      <c r="F30" s="20">
        <f>F31</f>
        <v>0</v>
      </c>
    </row>
    <row r="31" spans="1:6" ht="17.25" customHeight="1">
      <c r="A31" s="12" t="s">
        <v>19</v>
      </c>
      <c r="B31" s="13" t="s">
        <v>150</v>
      </c>
      <c r="C31" s="50" t="s">
        <v>244</v>
      </c>
      <c r="D31" s="19" t="s">
        <v>16</v>
      </c>
      <c r="E31" s="14"/>
      <c r="F31" s="20">
        <f>F32</f>
        <v>0</v>
      </c>
    </row>
    <row r="32" spans="1:6" ht="17.25" customHeight="1">
      <c r="A32" s="12" t="s">
        <v>20</v>
      </c>
      <c r="B32" s="13" t="s">
        <v>78</v>
      </c>
      <c r="C32" s="50" t="s">
        <v>244</v>
      </c>
      <c r="D32" s="19" t="s">
        <v>16</v>
      </c>
      <c r="E32" s="41" t="s">
        <v>86</v>
      </c>
      <c r="F32" s="20">
        <f>F33</f>
        <v>0</v>
      </c>
    </row>
    <row r="33" spans="1:6" ht="17.25" customHeight="1">
      <c r="A33" s="12" t="s">
        <v>21</v>
      </c>
      <c r="B33" s="13" t="s">
        <v>72</v>
      </c>
      <c r="C33" s="50" t="s">
        <v>244</v>
      </c>
      <c r="D33" s="19" t="s">
        <v>16</v>
      </c>
      <c r="E33" s="42" t="s">
        <v>55</v>
      </c>
      <c r="F33" s="20">
        <v>0</v>
      </c>
    </row>
    <row r="34" spans="1:6" ht="47.25">
      <c r="A34" s="12" t="s">
        <v>22</v>
      </c>
      <c r="B34" s="18" t="s">
        <v>166</v>
      </c>
      <c r="C34" s="19" t="s">
        <v>125</v>
      </c>
      <c r="D34" s="19" t="s">
        <v>56</v>
      </c>
      <c r="E34" s="14"/>
      <c r="F34" s="44">
        <f>F35</f>
        <v>3011981.15</v>
      </c>
    </row>
    <row r="35" spans="1:6" ht="16.5" customHeight="1">
      <c r="A35" s="12" t="s">
        <v>23</v>
      </c>
      <c r="B35" s="13" t="s">
        <v>175</v>
      </c>
      <c r="C35" s="19" t="s">
        <v>176</v>
      </c>
      <c r="D35" s="19" t="s">
        <v>56</v>
      </c>
      <c r="E35" s="14"/>
      <c r="F35" s="21">
        <f>F37</f>
        <v>3011981.15</v>
      </c>
    </row>
    <row r="36" spans="1:6" ht="63.75" customHeight="1">
      <c r="A36" s="12" t="s">
        <v>24</v>
      </c>
      <c r="B36" s="13" t="s">
        <v>187</v>
      </c>
      <c r="C36" s="19" t="s">
        <v>126</v>
      </c>
      <c r="D36" s="19"/>
      <c r="E36" s="14"/>
      <c r="F36" s="21">
        <f>F37</f>
        <v>3011981.15</v>
      </c>
    </row>
    <row r="37" spans="1:6" ht="31.5">
      <c r="A37" s="12" t="s">
        <v>25</v>
      </c>
      <c r="B37" s="13" t="s">
        <v>57</v>
      </c>
      <c r="C37" s="19" t="s">
        <v>126</v>
      </c>
      <c r="D37" s="19" t="s">
        <v>59</v>
      </c>
      <c r="E37" s="14"/>
      <c r="F37" s="21">
        <f>F38</f>
        <v>3011981.15</v>
      </c>
    </row>
    <row r="38" spans="1:6" ht="17.25" customHeight="1">
      <c r="A38" s="12" t="s">
        <v>26</v>
      </c>
      <c r="B38" s="13" t="s">
        <v>58</v>
      </c>
      <c r="C38" s="19" t="s">
        <v>126</v>
      </c>
      <c r="D38" s="19" t="s">
        <v>60</v>
      </c>
      <c r="E38" s="14"/>
      <c r="F38" s="21">
        <f>F39</f>
        <v>3011981.15</v>
      </c>
    </row>
    <row r="39" spans="1:6" ht="15.75" customHeight="1">
      <c r="A39" s="12" t="s">
        <v>27</v>
      </c>
      <c r="B39" s="13" t="s">
        <v>79</v>
      </c>
      <c r="C39" s="19" t="s">
        <v>126</v>
      </c>
      <c r="D39" s="19" t="s">
        <v>60</v>
      </c>
      <c r="E39" s="24" t="s">
        <v>61</v>
      </c>
      <c r="F39" s="21">
        <f>F40</f>
        <v>3011981.15</v>
      </c>
    </row>
    <row r="40" spans="1:6" ht="17.25" customHeight="1">
      <c r="A40" s="12" t="s">
        <v>28</v>
      </c>
      <c r="B40" s="13" t="s">
        <v>71</v>
      </c>
      <c r="C40" s="19" t="s">
        <v>126</v>
      </c>
      <c r="D40" s="19" t="s">
        <v>60</v>
      </c>
      <c r="E40" s="14" t="s">
        <v>61</v>
      </c>
      <c r="F40" s="21">
        <f>3844991.15+3690-836700</f>
        <v>3011981.15</v>
      </c>
    </row>
    <row r="41" spans="1:7" ht="17.25" customHeight="1">
      <c r="A41" s="12" t="s">
        <v>29</v>
      </c>
      <c r="B41" s="18" t="s">
        <v>105</v>
      </c>
      <c r="C41" s="19" t="s">
        <v>127</v>
      </c>
      <c r="D41" s="19" t="s">
        <v>56</v>
      </c>
      <c r="E41" s="19"/>
      <c r="F41" s="40">
        <f>+F42+F48+F68+F77+F82+F96+F106+F111+F121+F126+F131+F136+F141+F161+F116+F146+F101+F151+F156+F91</f>
        <v>7403914.7299999995</v>
      </c>
      <c r="G41" s="23"/>
    </row>
    <row r="42" spans="1:6" ht="18" customHeight="1">
      <c r="A42" s="12" t="s">
        <v>30</v>
      </c>
      <c r="B42" s="13" t="s">
        <v>177</v>
      </c>
      <c r="C42" s="19" t="s">
        <v>128</v>
      </c>
      <c r="D42" s="19" t="s">
        <v>56</v>
      </c>
      <c r="E42" s="19"/>
      <c r="F42" s="44">
        <f>F43</f>
        <v>584262.6</v>
      </c>
    </row>
    <row r="43" spans="1:6" ht="67.5" customHeight="1">
      <c r="A43" s="12" t="s">
        <v>31</v>
      </c>
      <c r="B43" s="13" t="s">
        <v>82</v>
      </c>
      <c r="C43" s="19" t="s">
        <v>129</v>
      </c>
      <c r="D43" s="19" t="s">
        <v>56</v>
      </c>
      <c r="E43" s="19"/>
      <c r="F43" s="21">
        <f>F44</f>
        <v>584262.6</v>
      </c>
    </row>
    <row r="44" spans="1:6" ht="63.75" customHeight="1">
      <c r="A44" s="12" t="s">
        <v>32</v>
      </c>
      <c r="B44" s="13" t="s">
        <v>146</v>
      </c>
      <c r="C44" s="19" t="s">
        <v>129</v>
      </c>
      <c r="D44" s="19" t="s">
        <v>12</v>
      </c>
      <c r="E44" s="19"/>
      <c r="F44" s="21">
        <f>F45</f>
        <v>584262.6</v>
      </c>
    </row>
    <row r="45" spans="1:6" ht="17.25" customHeight="1">
      <c r="A45" s="12" t="s">
        <v>75</v>
      </c>
      <c r="B45" s="13" t="s">
        <v>147</v>
      </c>
      <c r="C45" s="19" t="s">
        <v>129</v>
      </c>
      <c r="D45" s="19" t="s">
        <v>13</v>
      </c>
      <c r="E45" s="19"/>
      <c r="F45" s="21">
        <f>F46</f>
        <v>584262.6</v>
      </c>
    </row>
    <row r="46" spans="1:6" ht="15" customHeight="1">
      <c r="A46" s="12" t="s">
        <v>76</v>
      </c>
      <c r="B46" s="13" t="s">
        <v>80</v>
      </c>
      <c r="C46" s="19" t="s">
        <v>129</v>
      </c>
      <c r="D46" s="19" t="s">
        <v>13</v>
      </c>
      <c r="E46" s="46" t="s">
        <v>87</v>
      </c>
      <c r="F46" s="21">
        <f>F47</f>
        <v>584262.6</v>
      </c>
    </row>
    <row r="47" spans="1:6" ht="31.5" customHeight="1">
      <c r="A47" s="12" t="s">
        <v>77</v>
      </c>
      <c r="B47" s="13" t="s">
        <v>137</v>
      </c>
      <c r="C47" s="19" t="s">
        <v>129</v>
      </c>
      <c r="D47" s="19" t="s">
        <v>13</v>
      </c>
      <c r="E47" s="19" t="s">
        <v>11</v>
      </c>
      <c r="F47" s="21">
        <v>584262.6</v>
      </c>
    </row>
    <row r="48" spans="1:6" ht="47.25">
      <c r="A48" s="12" t="s">
        <v>33</v>
      </c>
      <c r="B48" s="13" t="s">
        <v>83</v>
      </c>
      <c r="C48" s="19" t="s">
        <v>129</v>
      </c>
      <c r="D48" s="19" t="s">
        <v>56</v>
      </c>
      <c r="E48" s="19"/>
      <c r="F48" s="44">
        <f>F49+F54+F59+F63</f>
        <v>2341616.8</v>
      </c>
    </row>
    <row r="49" spans="1:6" ht="66" customHeight="1">
      <c r="A49" s="12" t="s">
        <v>34</v>
      </c>
      <c r="B49" s="13" t="s">
        <v>146</v>
      </c>
      <c r="C49" s="19" t="s">
        <v>129</v>
      </c>
      <c r="D49" s="19" t="s">
        <v>12</v>
      </c>
      <c r="E49" s="19"/>
      <c r="F49" s="21">
        <f>F50</f>
        <v>1730196.08</v>
      </c>
    </row>
    <row r="50" spans="1:6" ht="18.75" customHeight="1">
      <c r="A50" s="12" t="s">
        <v>36</v>
      </c>
      <c r="B50" s="13" t="s">
        <v>147</v>
      </c>
      <c r="C50" s="19" t="s">
        <v>129</v>
      </c>
      <c r="D50" s="19" t="s">
        <v>13</v>
      </c>
      <c r="E50" s="19"/>
      <c r="F50" s="21">
        <f>F51</f>
        <v>1730196.08</v>
      </c>
    </row>
    <row r="51" spans="1:6" ht="15.75" customHeight="1">
      <c r="A51" s="12" t="s">
        <v>37</v>
      </c>
      <c r="B51" s="13" t="s">
        <v>80</v>
      </c>
      <c r="C51" s="19" t="s">
        <v>129</v>
      </c>
      <c r="D51" s="19" t="s">
        <v>13</v>
      </c>
      <c r="E51" s="46" t="s">
        <v>87</v>
      </c>
      <c r="F51" s="21">
        <f>F52</f>
        <v>1730196.08</v>
      </c>
    </row>
    <row r="52" spans="1:6" ht="33.75" customHeight="1">
      <c r="A52" s="12" t="s">
        <v>38</v>
      </c>
      <c r="B52" s="13" t="s">
        <v>136</v>
      </c>
      <c r="C52" s="19" t="s">
        <v>129</v>
      </c>
      <c r="D52" s="19" t="s">
        <v>13</v>
      </c>
      <c r="E52" s="19" t="s">
        <v>17</v>
      </c>
      <c r="F52" s="21">
        <f>1645743.55+84452.53</f>
        <v>1730196.08</v>
      </c>
    </row>
    <row r="53" spans="1:6" ht="33" customHeight="1">
      <c r="A53" s="12" t="s">
        <v>39</v>
      </c>
      <c r="B53" s="13" t="s">
        <v>186</v>
      </c>
      <c r="C53" s="19" t="s">
        <v>129</v>
      </c>
      <c r="D53" s="19"/>
      <c r="E53" s="19"/>
      <c r="F53" s="21">
        <f>F54</f>
        <v>527734.36</v>
      </c>
    </row>
    <row r="54" spans="1:6" ht="33.75" customHeight="1">
      <c r="A54" s="12" t="s">
        <v>116</v>
      </c>
      <c r="B54" s="13" t="s">
        <v>144</v>
      </c>
      <c r="C54" s="19" t="s">
        <v>129</v>
      </c>
      <c r="D54" s="19" t="s">
        <v>14</v>
      </c>
      <c r="E54" s="19"/>
      <c r="F54" s="21">
        <f>F55</f>
        <v>527734.36</v>
      </c>
    </row>
    <row r="55" spans="1:6" ht="33" customHeight="1">
      <c r="A55" s="12" t="s">
        <v>117</v>
      </c>
      <c r="B55" s="13" t="s">
        <v>145</v>
      </c>
      <c r="C55" s="19" t="s">
        <v>129</v>
      </c>
      <c r="D55" s="19" t="s">
        <v>16</v>
      </c>
      <c r="E55" s="19"/>
      <c r="F55" s="21">
        <f>F56</f>
        <v>527734.36</v>
      </c>
    </row>
    <row r="56" spans="1:6" ht="15.75" customHeight="1">
      <c r="A56" s="12" t="s">
        <v>40</v>
      </c>
      <c r="B56" s="13" t="s">
        <v>80</v>
      </c>
      <c r="C56" s="19" t="s">
        <v>129</v>
      </c>
      <c r="D56" s="19" t="s">
        <v>16</v>
      </c>
      <c r="E56" s="46" t="s">
        <v>87</v>
      </c>
      <c r="F56" s="21">
        <f>F57</f>
        <v>527734.36</v>
      </c>
    </row>
    <row r="57" spans="1:6" ht="30" customHeight="1">
      <c r="A57" s="12" t="s">
        <v>41</v>
      </c>
      <c r="B57" s="13" t="s">
        <v>136</v>
      </c>
      <c r="C57" s="19" t="s">
        <v>129</v>
      </c>
      <c r="D57" s="19" t="s">
        <v>16</v>
      </c>
      <c r="E57" s="19" t="s">
        <v>17</v>
      </c>
      <c r="F57" s="21">
        <f>337261.36+128473+32000+30000</f>
        <v>527734.36</v>
      </c>
    </row>
    <row r="58" spans="1:6" ht="30" customHeight="1">
      <c r="A58" s="12" t="s">
        <v>90</v>
      </c>
      <c r="B58" s="13" t="s">
        <v>186</v>
      </c>
      <c r="C58" s="19" t="s">
        <v>129</v>
      </c>
      <c r="D58" s="19"/>
      <c r="E58" s="19"/>
      <c r="F58" s="21">
        <f>F59</f>
        <v>78050</v>
      </c>
    </row>
    <row r="59" spans="1:6" ht="16.5" customHeight="1">
      <c r="A59" s="12" t="s">
        <v>91</v>
      </c>
      <c r="B59" s="13" t="s">
        <v>114</v>
      </c>
      <c r="C59" s="19" t="s">
        <v>129</v>
      </c>
      <c r="D59" s="19" t="s">
        <v>194</v>
      </c>
      <c r="E59" s="19"/>
      <c r="F59" s="21">
        <f>F60</f>
        <v>78050</v>
      </c>
    </row>
    <row r="60" spans="1:6" ht="16.5" customHeight="1">
      <c r="A60" s="12" t="s">
        <v>92</v>
      </c>
      <c r="B60" s="13" t="s">
        <v>192</v>
      </c>
      <c r="C60" s="19" t="s">
        <v>129</v>
      </c>
      <c r="D60" s="19" t="s">
        <v>193</v>
      </c>
      <c r="E60" s="19"/>
      <c r="F60" s="21">
        <f>F61</f>
        <v>78050</v>
      </c>
    </row>
    <row r="61" spans="1:6" ht="15" customHeight="1">
      <c r="A61" s="12" t="s">
        <v>93</v>
      </c>
      <c r="B61" s="13" t="s">
        <v>80</v>
      </c>
      <c r="C61" s="19" t="s">
        <v>129</v>
      </c>
      <c r="D61" s="19" t="s">
        <v>193</v>
      </c>
      <c r="E61" s="46" t="s">
        <v>87</v>
      </c>
      <c r="F61" s="21">
        <f>F62</f>
        <v>78050</v>
      </c>
    </row>
    <row r="62" spans="1:6" ht="30" customHeight="1">
      <c r="A62" s="12" t="s">
        <v>94</v>
      </c>
      <c r="B62" s="13" t="s">
        <v>136</v>
      </c>
      <c r="C62" s="19" t="s">
        <v>129</v>
      </c>
      <c r="D62" s="19" t="s">
        <v>193</v>
      </c>
      <c r="E62" s="19" t="s">
        <v>17</v>
      </c>
      <c r="F62" s="21">
        <f>8050+20000+50000</f>
        <v>78050</v>
      </c>
    </row>
    <row r="63" spans="1:6" ht="43.5" customHeight="1">
      <c r="A63" s="12" t="s">
        <v>95</v>
      </c>
      <c r="B63" s="51" t="s">
        <v>276</v>
      </c>
      <c r="C63" s="19" t="s">
        <v>277</v>
      </c>
      <c r="D63" s="19"/>
      <c r="E63" s="19"/>
      <c r="F63" s="21">
        <f>F64</f>
        <v>5636.36</v>
      </c>
    </row>
    <row r="64" spans="1:6" ht="30" customHeight="1">
      <c r="A64" s="12" t="s">
        <v>96</v>
      </c>
      <c r="B64" s="13" t="s">
        <v>146</v>
      </c>
      <c r="C64" s="19" t="s">
        <v>277</v>
      </c>
      <c r="D64" s="19" t="s">
        <v>12</v>
      </c>
      <c r="E64" s="19"/>
      <c r="F64" s="21">
        <f>F65</f>
        <v>5636.36</v>
      </c>
    </row>
    <row r="65" spans="1:6" ht="30" customHeight="1">
      <c r="A65" s="12" t="s">
        <v>97</v>
      </c>
      <c r="B65" s="13" t="s">
        <v>275</v>
      </c>
      <c r="C65" s="19" t="s">
        <v>277</v>
      </c>
      <c r="D65" s="19" t="s">
        <v>13</v>
      </c>
      <c r="E65" s="19"/>
      <c r="F65" s="21">
        <f>F66</f>
        <v>5636.36</v>
      </c>
    </row>
    <row r="66" spans="1:6" ht="18" customHeight="1">
      <c r="A66" s="12" t="s">
        <v>98</v>
      </c>
      <c r="B66" s="13" t="s">
        <v>80</v>
      </c>
      <c r="C66" s="19" t="s">
        <v>277</v>
      </c>
      <c r="D66" s="19" t="s">
        <v>13</v>
      </c>
      <c r="E66" s="46" t="s">
        <v>87</v>
      </c>
      <c r="F66" s="21">
        <f>F67</f>
        <v>5636.36</v>
      </c>
    </row>
    <row r="67" spans="1:6" ht="30" customHeight="1">
      <c r="A67" s="12" t="s">
        <v>99</v>
      </c>
      <c r="B67" s="13" t="s">
        <v>136</v>
      </c>
      <c r="C67" s="19" t="s">
        <v>277</v>
      </c>
      <c r="D67" s="19" t="s">
        <v>13</v>
      </c>
      <c r="E67" s="19" t="s">
        <v>17</v>
      </c>
      <c r="F67" s="21">
        <v>5636.36</v>
      </c>
    </row>
    <row r="68" spans="1:6" ht="63">
      <c r="A68" s="12" t="s">
        <v>100</v>
      </c>
      <c r="B68" s="13" t="s">
        <v>84</v>
      </c>
      <c r="C68" s="19" t="s">
        <v>130</v>
      </c>
      <c r="D68" s="19"/>
      <c r="E68" s="19"/>
      <c r="F68" s="43">
        <f>F69+F73</f>
        <v>86900</v>
      </c>
    </row>
    <row r="69" spans="1:6" ht="66" customHeight="1">
      <c r="A69" s="12" t="s">
        <v>45</v>
      </c>
      <c r="B69" s="13" t="s">
        <v>146</v>
      </c>
      <c r="C69" s="19" t="s">
        <v>130</v>
      </c>
      <c r="D69" s="19" t="s">
        <v>12</v>
      </c>
      <c r="E69" s="19"/>
      <c r="F69" s="31">
        <f>F70</f>
        <v>60379.89</v>
      </c>
    </row>
    <row r="70" spans="1:6" ht="16.5" customHeight="1">
      <c r="A70" s="12" t="s">
        <v>46</v>
      </c>
      <c r="B70" s="13" t="s">
        <v>147</v>
      </c>
      <c r="C70" s="19" t="s">
        <v>130</v>
      </c>
      <c r="D70" s="19" t="s">
        <v>13</v>
      </c>
      <c r="E70" s="19"/>
      <c r="F70" s="31">
        <f>F71</f>
        <v>60379.89</v>
      </c>
    </row>
    <row r="71" spans="1:6" ht="15" customHeight="1">
      <c r="A71" s="12" t="s">
        <v>47</v>
      </c>
      <c r="B71" s="13" t="s">
        <v>81</v>
      </c>
      <c r="C71" s="19" t="s">
        <v>130</v>
      </c>
      <c r="D71" s="19" t="s">
        <v>13</v>
      </c>
      <c r="E71" s="46" t="s">
        <v>88</v>
      </c>
      <c r="F71" s="31">
        <f>F72</f>
        <v>60379.89</v>
      </c>
    </row>
    <row r="72" spans="1:6" ht="15" customHeight="1">
      <c r="A72" s="12" t="s">
        <v>48</v>
      </c>
      <c r="B72" s="13" t="s">
        <v>73</v>
      </c>
      <c r="C72" s="19" t="s">
        <v>130</v>
      </c>
      <c r="D72" s="19" t="s">
        <v>13</v>
      </c>
      <c r="E72" s="19" t="s">
        <v>44</v>
      </c>
      <c r="F72" s="31">
        <v>60379.89</v>
      </c>
    </row>
    <row r="73" spans="1:6" ht="33" customHeight="1">
      <c r="A73" s="12" t="s">
        <v>49</v>
      </c>
      <c r="B73" s="13" t="s">
        <v>148</v>
      </c>
      <c r="C73" s="19" t="s">
        <v>189</v>
      </c>
      <c r="D73" s="19" t="s">
        <v>14</v>
      </c>
      <c r="E73" s="19"/>
      <c r="F73" s="31">
        <f>F74</f>
        <v>26520.11</v>
      </c>
    </row>
    <row r="74" spans="1:6" ht="36" customHeight="1">
      <c r="A74" s="12" t="s">
        <v>101</v>
      </c>
      <c r="B74" s="13" t="s">
        <v>145</v>
      </c>
      <c r="C74" s="19" t="s">
        <v>130</v>
      </c>
      <c r="D74" s="19" t="s">
        <v>16</v>
      </c>
      <c r="E74" s="19"/>
      <c r="F74" s="31">
        <f>F75</f>
        <v>26520.11</v>
      </c>
    </row>
    <row r="75" spans="1:6" ht="15.75" customHeight="1">
      <c r="A75" s="12" t="s">
        <v>50</v>
      </c>
      <c r="B75" s="13" t="s">
        <v>81</v>
      </c>
      <c r="C75" s="19" t="s">
        <v>130</v>
      </c>
      <c r="D75" s="19" t="s">
        <v>16</v>
      </c>
      <c r="E75" s="46" t="s">
        <v>88</v>
      </c>
      <c r="F75" s="31">
        <v>26520.11</v>
      </c>
    </row>
    <row r="76" spans="1:6" ht="15.75" customHeight="1">
      <c r="A76" s="12" t="s">
        <v>51</v>
      </c>
      <c r="B76" s="13" t="s">
        <v>73</v>
      </c>
      <c r="C76" s="19" t="s">
        <v>130</v>
      </c>
      <c r="D76" s="19" t="s">
        <v>16</v>
      </c>
      <c r="E76" s="19" t="s">
        <v>44</v>
      </c>
      <c r="F76" s="31">
        <v>26520.11</v>
      </c>
    </row>
    <row r="77" spans="1:6" ht="47.25">
      <c r="A77" s="12" t="s">
        <v>52</v>
      </c>
      <c r="B77" s="13" t="s">
        <v>185</v>
      </c>
      <c r="C77" s="19" t="s">
        <v>131</v>
      </c>
      <c r="D77" s="19"/>
      <c r="E77" s="19"/>
      <c r="F77" s="45">
        <f>F78</f>
        <v>4000</v>
      </c>
    </row>
    <row r="78" spans="1:6" ht="34.5" customHeight="1">
      <c r="A78" s="12" t="s">
        <v>102</v>
      </c>
      <c r="B78" s="13" t="s">
        <v>144</v>
      </c>
      <c r="C78" s="19" t="s">
        <v>131</v>
      </c>
      <c r="D78" s="15">
        <v>200</v>
      </c>
      <c r="E78" s="14"/>
      <c r="F78" s="21">
        <f>F79</f>
        <v>4000</v>
      </c>
    </row>
    <row r="79" spans="1:6" ht="31.5">
      <c r="A79" s="12" t="s">
        <v>103</v>
      </c>
      <c r="B79" s="13" t="s">
        <v>15</v>
      </c>
      <c r="C79" s="19" t="s">
        <v>131</v>
      </c>
      <c r="D79" s="15">
        <v>240</v>
      </c>
      <c r="E79" s="14"/>
      <c r="F79" s="21">
        <v>4000</v>
      </c>
    </row>
    <row r="80" spans="1:6" ht="14.25" customHeight="1">
      <c r="A80" s="12" t="s">
        <v>104</v>
      </c>
      <c r="B80" s="13" t="s">
        <v>80</v>
      </c>
      <c r="C80" s="19" t="s">
        <v>131</v>
      </c>
      <c r="D80" s="15">
        <v>240</v>
      </c>
      <c r="E80" s="24" t="s">
        <v>87</v>
      </c>
      <c r="F80" s="21">
        <v>4000</v>
      </c>
    </row>
    <row r="81" spans="1:6" ht="16.5" customHeight="1">
      <c r="A81" s="12" t="s">
        <v>53</v>
      </c>
      <c r="B81" s="13" t="s">
        <v>138</v>
      </c>
      <c r="C81" s="19" t="s">
        <v>131</v>
      </c>
      <c r="D81" s="15">
        <v>240</v>
      </c>
      <c r="E81" s="14" t="s">
        <v>35</v>
      </c>
      <c r="F81" s="21">
        <v>4000</v>
      </c>
    </row>
    <row r="82" spans="1:6" ht="34.5" customHeight="1">
      <c r="A82" s="12" t="s">
        <v>178</v>
      </c>
      <c r="B82" s="13" t="s">
        <v>183</v>
      </c>
      <c r="C82" s="19" t="s">
        <v>132</v>
      </c>
      <c r="D82" s="15"/>
      <c r="E82" s="14"/>
      <c r="F82" s="44">
        <f>F83+F87</f>
        <v>1095291.3399999999</v>
      </c>
    </row>
    <row r="83" spans="1:6" ht="63.75" customHeight="1">
      <c r="A83" s="12" t="s">
        <v>179</v>
      </c>
      <c r="B83" s="13" t="s">
        <v>146</v>
      </c>
      <c r="C83" s="19" t="s">
        <v>132</v>
      </c>
      <c r="D83" s="19" t="s">
        <v>12</v>
      </c>
      <c r="E83" s="19"/>
      <c r="F83" s="21">
        <f>F84</f>
        <v>623591.34</v>
      </c>
    </row>
    <row r="84" spans="1:6" ht="16.5" customHeight="1">
      <c r="A84" s="12" t="s">
        <v>180</v>
      </c>
      <c r="B84" s="13" t="s">
        <v>143</v>
      </c>
      <c r="C84" s="19" t="s">
        <v>132</v>
      </c>
      <c r="D84" s="19" t="s">
        <v>106</v>
      </c>
      <c r="E84" s="19"/>
      <c r="F84" s="21">
        <f>F85</f>
        <v>623591.34</v>
      </c>
    </row>
    <row r="85" spans="1:6" ht="15" customHeight="1">
      <c r="A85" s="12" t="s">
        <v>181</v>
      </c>
      <c r="B85" s="13" t="s">
        <v>80</v>
      </c>
      <c r="C85" s="19" t="s">
        <v>132</v>
      </c>
      <c r="D85" s="15">
        <v>110</v>
      </c>
      <c r="E85" s="24" t="s">
        <v>87</v>
      </c>
      <c r="F85" s="21">
        <f>F86</f>
        <v>623591.34</v>
      </c>
    </row>
    <row r="86" spans="1:6" ht="14.25" customHeight="1">
      <c r="A86" s="12" t="s">
        <v>182</v>
      </c>
      <c r="B86" s="13" t="s">
        <v>139</v>
      </c>
      <c r="C86" s="19" t="s">
        <v>132</v>
      </c>
      <c r="D86" s="15">
        <v>110</v>
      </c>
      <c r="E86" s="42" t="s">
        <v>35</v>
      </c>
      <c r="F86" s="21">
        <v>623591.34</v>
      </c>
    </row>
    <row r="87" spans="1:6" ht="33" customHeight="1">
      <c r="A87" s="12" t="s">
        <v>118</v>
      </c>
      <c r="B87" s="13" t="s">
        <v>144</v>
      </c>
      <c r="C87" s="19" t="s">
        <v>132</v>
      </c>
      <c r="D87" s="15">
        <v>200</v>
      </c>
      <c r="E87" s="42"/>
      <c r="F87" s="21">
        <f>F88</f>
        <v>471700</v>
      </c>
    </row>
    <row r="88" spans="1:6" ht="32.25" customHeight="1">
      <c r="A88" s="12" t="s">
        <v>119</v>
      </c>
      <c r="B88" s="13" t="s">
        <v>15</v>
      </c>
      <c r="C88" s="19" t="s">
        <v>132</v>
      </c>
      <c r="D88" s="15">
        <v>240</v>
      </c>
      <c r="E88" s="42"/>
      <c r="F88" s="21">
        <f>F89</f>
        <v>471700</v>
      </c>
    </row>
    <row r="89" spans="1:6" ht="18" customHeight="1">
      <c r="A89" s="12" t="s">
        <v>120</v>
      </c>
      <c r="B89" s="13" t="s">
        <v>80</v>
      </c>
      <c r="C89" s="19" t="s">
        <v>132</v>
      </c>
      <c r="D89" s="15">
        <v>240</v>
      </c>
      <c r="E89" s="41" t="s">
        <v>87</v>
      </c>
      <c r="F89" s="21">
        <f>F90</f>
        <v>471700</v>
      </c>
    </row>
    <row r="90" spans="1:6" ht="18.75" customHeight="1">
      <c r="A90" s="12" t="s">
        <v>54</v>
      </c>
      <c r="B90" s="13" t="s">
        <v>139</v>
      </c>
      <c r="C90" s="19" t="s">
        <v>132</v>
      </c>
      <c r="D90" s="15">
        <v>240</v>
      </c>
      <c r="E90" s="42" t="s">
        <v>35</v>
      </c>
      <c r="F90" s="21">
        <f>327700+144000</f>
        <v>471700</v>
      </c>
    </row>
    <row r="91" spans="1:6" ht="33.75" customHeight="1">
      <c r="A91" s="12" t="s">
        <v>188</v>
      </c>
      <c r="B91" s="13" t="s">
        <v>183</v>
      </c>
      <c r="C91" s="19" t="s">
        <v>132</v>
      </c>
      <c r="D91" s="15"/>
      <c r="E91" s="14"/>
      <c r="F91" s="21">
        <f>F92</f>
        <v>38366.29</v>
      </c>
    </row>
    <row r="92" spans="1:6" ht="31.5" customHeight="1">
      <c r="A92" s="12" t="s">
        <v>195</v>
      </c>
      <c r="B92" s="13" t="s">
        <v>146</v>
      </c>
      <c r="C92" s="19" t="s">
        <v>132</v>
      </c>
      <c r="D92" s="19" t="s">
        <v>12</v>
      </c>
      <c r="E92" s="19"/>
      <c r="F92" s="21">
        <f>F93</f>
        <v>38366.29</v>
      </c>
    </row>
    <row r="93" spans="1:6" ht="15.75" customHeight="1">
      <c r="A93" s="12" t="s">
        <v>196</v>
      </c>
      <c r="B93" s="13" t="s">
        <v>143</v>
      </c>
      <c r="C93" s="19" t="s">
        <v>132</v>
      </c>
      <c r="D93" s="19" t="s">
        <v>106</v>
      </c>
      <c r="E93" s="19"/>
      <c r="F93" s="21">
        <f>F94</f>
        <v>38366.29</v>
      </c>
    </row>
    <row r="94" spans="1:6" ht="17.25" customHeight="1">
      <c r="A94" s="12" t="s">
        <v>197</v>
      </c>
      <c r="B94" s="13" t="s">
        <v>80</v>
      </c>
      <c r="C94" s="19" t="s">
        <v>132</v>
      </c>
      <c r="D94" s="15">
        <v>110</v>
      </c>
      <c r="E94" s="24" t="s">
        <v>87</v>
      </c>
      <c r="F94" s="21">
        <f>F95</f>
        <v>38366.29</v>
      </c>
    </row>
    <row r="95" spans="1:6" ht="19.5" customHeight="1">
      <c r="A95" s="12" t="s">
        <v>198</v>
      </c>
      <c r="B95" s="13" t="s">
        <v>139</v>
      </c>
      <c r="C95" s="19" t="s">
        <v>132</v>
      </c>
      <c r="D95" s="15">
        <v>110</v>
      </c>
      <c r="E95" s="42" t="s">
        <v>35</v>
      </c>
      <c r="F95" s="21">
        <v>38366.29</v>
      </c>
    </row>
    <row r="96" spans="1:6" ht="30.75" customHeight="1">
      <c r="A96" s="12" t="s">
        <v>199</v>
      </c>
      <c r="B96" s="13" t="s">
        <v>85</v>
      </c>
      <c r="C96" s="19" t="s">
        <v>133</v>
      </c>
      <c r="D96" s="19"/>
      <c r="E96" s="19"/>
      <c r="F96" s="44">
        <f>F97</f>
        <v>58200</v>
      </c>
    </row>
    <row r="97" spans="1:6" ht="63" customHeight="1">
      <c r="A97" s="12" t="s">
        <v>213</v>
      </c>
      <c r="B97" s="13" t="s">
        <v>146</v>
      </c>
      <c r="C97" s="19" t="s">
        <v>133</v>
      </c>
      <c r="D97" s="19" t="s">
        <v>12</v>
      </c>
      <c r="E97" s="19"/>
      <c r="F97" s="21">
        <f>F98</f>
        <v>58200</v>
      </c>
    </row>
    <row r="98" spans="1:6" ht="14.25" customHeight="1">
      <c r="A98" s="12" t="s">
        <v>214</v>
      </c>
      <c r="B98" s="13" t="s">
        <v>143</v>
      </c>
      <c r="C98" s="19" t="s">
        <v>133</v>
      </c>
      <c r="D98" s="19" t="s">
        <v>106</v>
      </c>
      <c r="E98" s="19"/>
      <c r="F98" s="21">
        <f>F100</f>
        <v>58200</v>
      </c>
    </row>
    <row r="99" spans="1:6" ht="14.25" customHeight="1">
      <c r="A99" s="12" t="s">
        <v>215</v>
      </c>
      <c r="B99" s="13" t="s">
        <v>80</v>
      </c>
      <c r="C99" s="19" t="s">
        <v>133</v>
      </c>
      <c r="D99" s="15">
        <v>110</v>
      </c>
      <c r="E99" s="41" t="s">
        <v>87</v>
      </c>
      <c r="F99" s="21">
        <f>F100</f>
        <v>58200</v>
      </c>
    </row>
    <row r="100" spans="1:6" ht="16.5" customHeight="1">
      <c r="A100" s="12" t="s">
        <v>216</v>
      </c>
      <c r="B100" s="13" t="s">
        <v>138</v>
      </c>
      <c r="C100" s="19" t="s">
        <v>133</v>
      </c>
      <c r="D100" s="15">
        <v>110</v>
      </c>
      <c r="E100" s="14" t="s">
        <v>35</v>
      </c>
      <c r="F100" s="21">
        <v>58200</v>
      </c>
    </row>
    <row r="101" spans="1:6" ht="47.25" customHeight="1">
      <c r="A101" s="12" t="s">
        <v>217</v>
      </c>
      <c r="B101" s="13" t="s">
        <v>264</v>
      </c>
      <c r="C101" s="19" t="s">
        <v>267</v>
      </c>
      <c r="D101" s="35"/>
      <c r="E101" s="14"/>
      <c r="F101" s="44">
        <f>F102</f>
        <v>10000</v>
      </c>
    </row>
    <row r="102" spans="1:6" ht="15.75" customHeight="1">
      <c r="A102" s="12" t="s">
        <v>218</v>
      </c>
      <c r="B102" s="13" t="s">
        <v>265</v>
      </c>
      <c r="C102" s="19" t="s">
        <v>267</v>
      </c>
      <c r="D102" s="35">
        <v>300</v>
      </c>
      <c r="E102" s="14"/>
      <c r="F102" s="21">
        <f>F103</f>
        <v>10000</v>
      </c>
    </row>
    <row r="103" spans="1:6" ht="17.25" customHeight="1">
      <c r="A103" s="12" t="s">
        <v>219</v>
      </c>
      <c r="B103" s="13" t="s">
        <v>266</v>
      </c>
      <c r="C103" s="19" t="s">
        <v>267</v>
      </c>
      <c r="D103" s="35">
        <v>360</v>
      </c>
      <c r="E103" s="14"/>
      <c r="F103" s="21">
        <f>F104</f>
        <v>10000</v>
      </c>
    </row>
    <row r="104" spans="1:6" ht="16.5" customHeight="1">
      <c r="A104" s="12" t="s">
        <v>220</v>
      </c>
      <c r="B104" s="13" t="s">
        <v>80</v>
      </c>
      <c r="C104" s="19" t="s">
        <v>267</v>
      </c>
      <c r="D104" s="35">
        <v>360</v>
      </c>
      <c r="E104" s="42" t="s">
        <v>87</v>
      </c>
      <c r="F104" s="21">
        <f>F105</f>
        <v>10000</v>
      </c>
    </row>
    <row r="105" spans="1:6" ht="16.5" customHeight="1">
      <c r="A105" s="12" t="s">
        <v>221</v>
      </c>
      <c r="B105" s="13" t="s">
        <v>138</v>
      </c>
      <c r="C105" s="19" t="s">
        <v>267</v>
      </c>
      <c r="D105" s="35">
        <v>360</v>
      </c>
      <c r="E105" s="42" t="s">
        <v>35</v>
      </c>
      <c r="F105" s="21">
        <v>10000</v>
      </c>
    </row>
    <row r="106" spans="1:6" ht="80.25" customHeight="1">
      <c r="A106" s="12" t="s">
        <v>222</v>
      </c>
      <c r="B106" s="13" t="s">
        <v>203</v>
      </c>
      <c r="C106" s="19" t="s">
        <v>209</v>
      </c>
      <c r="D106" s="35"/>
      <c r="E106" s="14"/>
      <c r="F106" s="44">
        <f>F107</f>
        <v>28267</v>
      </c>
    </row>
    <row r="107" spans="1:6" ht="31.5" customHeight="1">
      <c r="A107" s="12" t="s">
        <v>223</v>
      </c>
      <c r="B107" s="13" t="s">
        <v>144</v>
      </c>
      <c r="C107" s="19" t="s">
        <v>209</v>
      </c>
      <c r="D107" s="35">
        <v>200</v>
      </c>
      <c r="E107" s="14"/>
      <c r="F107" s="21">
        <f>F108</f>
        <v>28267</v>
      </c>
    </row>
    <row r="108" spans="1:6" ht="31.5" customHeight="1">
      <c r="A108" s="12" t="s">
        <v>12</v>
      </c>
      <c r="B108" s="13" t="s">
        <v>204</v>
      </c>
      <c r="C108" s="19" t="s">
        <v>209</v>
      </c>
      <c r="D108" s="35">
        <v>240</v>
      </c>
      <c r="E108" s="14"/>
      <c r="F108" s="21">
        <f>F109</f>
        <v>28267</v>
      </c>
    </row>
    <row r="109" spans="1:6" ht="32.25" customHeight="1">
      <c r="A109" s="12" t="s">
        <v>224</v>
      </c>
      <c r="B109" s="13" t="s">
        <v>205</v>
      </c>
      <c r="C109" s="19" t="s">
        <v>209</v>
      </c>
      <c r="D109" s="35">
        <v>240</v>
      </c>
      <c r="E109" s="42" t="s">
        <v>207</v>
      </c>
      <c r="F109" s="21">
        <f>F110</f>
        <v>28267</v>
      </c>
    </row>
    <row r="110" spans="1:6" ht="18" customHeight="1">
      <c r="A110" s="12" t="s">
        <v>225</v>
      </c>
      <c r="B110" s="13" t="s">
        <v>206</v>
      </c>
      <c r="C110" s="19" t="s">
        <v>209</v>
      </c>
      <c r="D110" s="35">
        <v>240</v>
      </c>
      <c r="E110" s="42" t="s">
        <v>208</v>
      </c>
      <c r="F110" s="21">
        <v>28267</v>
      </c>
    </row>
    <row r="111" spans="1:6" ht="80.25" customHeight="1">
      <c r="A111" s="12" t="s">
        <v>226</v>
      </c>
      <c r="B111" s="13" t="s">
        <v>211</v>
      </c>
      <c r="C111" s="19" t="s">
        <v>210</v>
      </c>
      <c r="D111" s="35"/>
      <c r="E111" s="14"/>
      <c r="F111" s="44">
        <f>F112</f>
        <v>1413.35</v>
      </c>
    </row>
    <row r="112" spans="1:6" ht="31.5" customHeight="1">
      <c r="A112" s="12" t="s">
        <v>227</v>
      </c>
      <c r="B112" s="13" t="s">
        <v>144</v>
      </c>
      <c r="C112" s="19" t="s">
        <v>210</v>
      </c>
      <c r="D112" s="35">
        <v>200</v>
      </c>
      <c r="E112" s="14"/>
      <c r="F112" s="21">
        <f>F113</f>
        <v>1413.35</v>
      </c>
    </row>
    <row r="113" spans="1:6" ht="32.25" customHeight="1">
      <c r="A113" s="12" t="s">
        <v>228</v>
      </c>
      <c r="B113" s="13" t="s">
        <v>204</v>
      </c>
      <c r="C113" s="19" t="s">
        <v>210</v>
      </c>
      <c r="D113" s="35">
        <v>240</v>
      </c>
      <c r="E113" s="14"/>
      <c r="F113" s="21">
        <f>F114</f>
        <v>1413.35</v>
      </c>
    </row>
    <row r="114" spans="1:6" ht="30.75" customHeight="1">
      <c r="A114" s="12" t="s">
        <v>229</v>
      </c>
      <c r="B114" s="13" t="s">
        <v>205</v>
      </c>
      <c r="C114" s="19" t="s">
        <v>210</v>
      </c>
      <c r="D114" s="35">
        <v>240</v>
      </c>
      <c r="E114" s="42" t="s">
        <v>207</v>
      </c>
      <c r="F114" s="21">
        <f>F115</f>
        <v>1413.35</v>
      </c>
    </row>
    <row r="115" spans="1:6" ht="18" customHeight="1">
      <c r="A115" s="12" t="s">
        <v>230</v>
      </c>
      <c r="B115" s="13" t="s">
        <v>206</v>
      </c>
      <c r="C115" s="19" t="s">
        <v>210</v>
      </c>
      <c r="D115" s="35">
        <v>240</v>
      </c>
      <c r="E115" s="42" t="s">
        <v>208</v>
      </c>
      <c r="F115" s="21">
        <v>1413.35</v>
      </c>
    </row>
    <row r="116" spans="1:6" ht="47.25" customHeight="1">
      <c r="A116" s="12" t="s">
        <v>231</v>
      </c>
      <c r="B116" s="13" t="s">
        <v>248</v>
      </c>
      <c r="C116" s="19" t="s">
        <v>246</v>
      </c>
      <c r="D116" s="35"/>
      <c r="E116" s="42"/>
      <c r="F116" s="44">
        <f>F117</f>
        <v>2000</v>
      </c>
    </row>
    <row r="117" spans="1:6" ht="18" customHeight="1">
      <c r="A117" s="12" t="s">
        <v>232</v>
      </c>
      <c r="B117" s="13" t="s">
        <v>144</v>
      </c>
      <c r="C117" s="19" t="s">
        <v>246</v>
      </c>
      <c r="D117" s="35"/>
      <c r="E117" s="42"/>
      <c r="F117" s="21">
        <f>F118</f>
        <v>2000</v>
      </c>
    </row>
    <row r="118" spans="1:6" ht="34.5" customHeight="1">
      <c r="A118" s="12" t="s">
        <v>106</v>
      </c>
      <c r="B118" s="13" t="s">
        <v>204</v>
      </c>
      <c r="C118" s="19" t="s">
        <v>246</v>
      </c>
      <c r="D118" s="35"/>
      <c r="E118" s="42"/>
      <c r="F118" s="21">
        <f>F119</f>
        <v>2000</v>
      </c>
    </row>
    <row r="119" spans="1:6" ht="31.5" customHeight="1">
      <c r="A119" s="12" t="s">
        <v>233</v>
      </c>
      <c r="B119" s="13" t="s">
        <v>205</v>
      </c>
      <c r="C119" s="19" t="s">
        <v>246</v>
      </c>
      <c r="D119" s="35">
        <v>240</v>
      </c>
      <c r="E119" s="42" t="s">
        <v>207</v>
      </c>
      <c r="F119" s="21">
        <f>F120</f>
        <v>2000</v>
      </c>
    </row>
    <row r="120" spans="1:6" ht="33" customHeight="1">
      <c r="A120" s="12" t="s">
        <v>234</v>
      </c>
      <c r="B120" s="13" t="s">
        <v>247</v>
      </c>
      <c r="C120" s="19" t="s">
        <v>246</v>
      </c>
      <c r="D120" s="35">
        <v>240</v>
      </c>
      <c r="E120" s="42" t="s">
        <v>245</v>
      </c>
      <c r="F120" s="21">
        <v>2000</v>
      </c>
    </row>
    <row r="121" spans="1:6" ht="32.25" customHeight="1">
      <c r="A121" s="12" t="s">
        <v>249</v>
      </c>
      <c r="B121" s="13" t="s">
        <v>184</v>
      </c>
      <c r="C121" s="19" t="s">
        <v>134</v>
      </c>
      <c r="D121" s="35"/>
      <c r="E121" s="14"/>
      <c r="F121" s="44">
        <f>F123</f>
        <v>121200</v>
      </c>
    </row>
    <row r="122" spans="1:7" ht="33" customHeight="1">
      <c r="A122" s="12" t="s">
        <v>250</v>
      </c>
      <c r="B122" s="28" t="s">
        <v>151</v>
      </c>
      <c r="C122" s="27" t="s">
        <v>134</v>
      </c>
      <c r="D122" s="26" t="s">
        <v>14</v>
      </c>
      <c r="E122" s="27"/>
      <c r="F122" s="47">
        <f>F123</f>
        <v>121200</v>
      </c>
      <c r="G122" s="34"/>
    </row>
    <row r="123" spans="1:7" ht="31.5">
      <c r="A123" s="12" t="s">
        <v>251</v>
      </c>
      <c r="B123" s="28" t="s">
        <v>150</v>
      </c>
      <c r="C123" s="27" t="s">
        <v>134</v>
      </c>
      <c r="D123" s="26" t="s">
        <v>16</v>
      </c>
      <c r="E123" s="27"/>
      <c r="F123" s="47">
        <f>F124</f>
        <v>121200</v>
      </c>
      <c r="G123" s="34"/>
    </row>
    <row r="124" spans="1:7" ht="17.25" customHeight="1">
      <c r="A124" s="12" t="s">
        <v>252</v>
      </c>
      <c r="B124" s="29" t="s">
        <v>140</v>
      </c>
      <c r="C124" s="27" t="s">
        <v>134</v>
      </c>
      <c r="D124" s="26" t="s">
        <v>16</v>
      </c>
      <c r="E124" s="32" t="s">
        <v>109</v>
      </c>
      <c r="F124" s="47">
        <f>F125</f>
        <v>121200</v>
      </c>
      <c r="G124" s="34"/>
    </row>
    <row r="125" spans="1:7" ht="15.75" customHeight="1">
      <c r="A125" s="12" t="s">
        <v>253</v>
      </c>
      <c r="B125" s="29" t="s">
        <v>110</v>
      </c>
      <c r="C125" s="27" t="s">
        <v>134</v>
      </c>
      <c r="D125" s="26" t="s">
        <v>16</v>
      </c>
      <c r="E125" s="27" t="s">
        <v>111</v>
      </c>
      <c r="F125" s="47">
        <f>121200+25000-25000</f>
        <v>121200</v>
      </c>
      <c r="G125" s="34"/>
    </row>
    <row r="126" spans="1:7" ht="63" customHeight="1">
      <c r="A126" s="12" t="s">
        <v>254</v>
      </c>
      <c r="B126" s="29" t="s">
        <v>200</v>
      </c>
      <c r="C126" s="27" t="s">
        <v>202</v>
      </c>
      <c r="D126" s="26"/>
      <c r="E126" s="27"/>
      <c r="F126" s="48">
        <f>F127</f>
        <v>120000</v>
      </c>
      <c r="G126" s="34"/>
    </row>
    <row r="127" spans="1:7" ht="32.25" customHeight="1">
      <c r="A127" s="12" t="s">
        <v>255</v>
      </c>
      <c r="B127" s="28" t="s">
        <v>151</v>
      </c>
      <c r="C127" s="27" t="s">
        <v>202</v>
      </c>
      <c r="D127" s="26" t="s">
        <v>14</v>
      </c>
      <c r="E127" s="27"/>
      <c r="F127" s="47">
        <f>F128</f>
        <v>120000</v>
      </c>
      <c r="G127" s="34"/>
    </row>
    <row r="128" spans="1:7" ht="32.25" customHeight="1">
      <c r="A128" s="12" t="s">
        <v>13</v>
      </c>
      <c r="B128" s="28" t="s">
        <v>201</v>
      </c>
      <c r="C128" s="27" t="s">
        <v>202</v>
      </c>
      <c r="D128" s="26" t="s">
        <v>16</v>
      </c>
      <c r="E128" s="27"/>
      <c r="F128" s="47">
        <f>F129</f>
        <v>120000</v>
      </c>
      <c r="G128" s="34"/>
    </row>
    <row r="129" spans="1:7" ht="15.75" customHeight="1">
      <c r="A129" s="12" t="s">
        <v>256</v>
      </c>
      <c r="B129" s="29" t="s">
        <v>140</v>
      </c>
      <c r="C129" s="27" t="s">
        <v>202</v>
      </c>
      <c r="D129" s="26" t="s">
        <v>16</v>
      </c>
      <c r="E129" s="32" t="s">
        <v>109</v>
      </c>
      <c r="F129" s="47">
        <f>F130</f>
        <v>120000</v>
      </c>
      <c r="G129" s="34"/>
    </row>
    <row r="130" spans="1:7" ht="15.75" customHeight="1">
      <c r="A130" s="12" t="s">
        <v>257</v>
      </c>
      <c r="B130" s="29" t="s">
        <v>110</v>
      </c>
      <c r="C130" s="27" t="s">
        <v>202</v>
      </c>
      <c r="D130" s="26" t="s">
        <v>16</v>
      </c>
      <c r="E130" s="27" t="s">
        <v>111</v>
      </c>
      <c r="F130" s="47">
        <v>120000</v>
      </c>
      <c r="G130" s="34"/>
    </row>
    <row r="131" spans="1:7" ht="63.75" customHeight="1">
      <c r="A131" s="12" t="s">
        <v>258</v>
      </c>
      <c r="B131" s="29" t="s">
        <v>200</v>
      </c>
      <c r="C131" s="27" t="s">
        <v>212</v>
      </c>
      <c r="D131" s="26"/>
      <c r="E131" s="27"/>
      <c r="F131" s="48">
        <f>F132</f>
        <v>2000</v>
      </c>
      <c r="G131" s="34"/>
    </row>
    <row r="132" spans="1:7" ht="29.25" customHeight="1">
      <c r="A132" s="12" t="s">
        <v>259</v>
      </c>
      <c r="B132" s="28" t="s">
        <v>151</v>
      </c>
      <c r="C132" s="27" t="s">
        <v>212</v>
      </c>
      <c r="D132" s="26" t="s">
        <v>14</v>
      </c>
      <c r="E132" s="27"/>
      <c r="F132" s="47">
        <f>F133</f>
        <v>2000</v>
      </c>
      <c r="G132" s="34"/>
    </row>
    <row r="133" spans="1:7" ht="30.75" customHeight="1">
      <c r="A133" s="12" t="s">
        <v>260</v>
      </c>
      <c r="B133" s="28" t="s">
        <v>201</v>
      </c>
      <c r="C133" s="27" t="s">
        <v>212</v>
      </c>
      <c r="D133" s="26" t="s">
        <v>16</v>
      </c>
      <c r="E133" s="27"/>
      <c r="F133" s="47">
        <f>F134</f>
        <v>2000</v>
      </c>
      <c r="G133" s="34"/>
    </row>
    <row r="134" spans="1:7" ht="15.75" customHeight="1">
      <c r="A134" s="12" t="s">
        <v>261</v>
      </c>
      <c r="B134" s="29" t="s">
        <v>140</v>
      </c>
      <c r="C134" s="27" t="s">
        <v>212</v>
      </c>
      <c r="D134" s="26" t="s">
        <v>16</v>
      </c>
      <c r="E134" s="32" t="s">
        <v>109</v>
      </c>
      <c r="F134" s="47">
        <f>F135</f>
        <v>2000</v>
      </c>
      <c r="G134" s="34"/>
    </row>
    <row r="135" spans="1:7" ht="15.75" customHeight="1">
      <c r="A135" s="12" t="s">
        <v>262</v>
      </c>
      <c r="B135" s="29" t="s">
        <v>110</v>
      </c>
      <c r="C135" s="27" t="s">
        <v>212</v>
      </c>
      <c r="D135" s="26" t="s">
        <v>16</v>
      </c>
      <c r="E135" s="27" t="s">
        <v>111</v>
      </c>
      <c r="F135" s="47">
        <v>2000</v>
      </c>
      <c r="G135" s="34"/>
    </row>
    <row r="136" spans="1:7" ht="63">
      <c r="A136" s="12" t="s">
        <v>263</v>
      </c>
      <c r="B136" s="13" t="s">
        <v>113</v>
      </c>
      <c r="C136" s="36">
        <v>7640081710</v>
      </c>
      <c r="D136" s="27"/>
      <c r="E136" s="36"/>
      <c r="F136" s="44">
        <f>F137</f>
        <v>1000</v>
      </c>
      <c r="G136" s="37"/>
    </row>
    <row r="137" spans="1:7" ht="15.75">
      <c r="A137" s="12" t="s">
        <v>268</v>
      </c>
      <c r="B137" s="13" t="s">
        <v>114</v>
      </c>
      <c r="C137" s="36">
        <v>7640081710</v>
      </c>
      <c r="D137" s="30">
        <v>800</v>
      </c>
      <c r="E137" s="26"/>
      <c r="F137" s="21">
        <v>1000</v>
      </c>
      <c r="G137" s="37"/>
    </row>
    <row r="138" spans="1:7" ht="15.75">
      <c r="A138" s="12" t="s">
        <v>269</v>
      </c>
      <c r="B138" s="13" t="s">
        <v>115</v>
      </c>
      <c r="C138" s="36">
        <v>7640081710</v>
      </c>
      <c r="D138" s="30">
        <v>870</v>
      </c>
      <c r="E138" s="33"/>
      <c r="F138" s="21">
        <v>1000</v>
      </c>
      <c r="G138" s="38"/>
    </row>
    <row r="139" spans="1:6" ht="15.75">
      <c r="A139" s="12" t="s">
        <v>270</v>
      </c>
      <c r="B139" s="13" t="s">
        <v>80</v>
      </c>
      <c r="C139" s="36">
        <v>7640081710</v>
      </c>
      <c r="D139" s="35">
        <v>870</v>
      </c>
      <c r="E139" s="41" t="s">
        <v>87</v>
      </c>
      <c r="F139" s="21">
        <v>1000</v>
      </c>
    </row>
    <row r="140" spans="1:6" ht="17.25" customHeight="1">
      <c r="A140" s="12" t="s">
        <v>271</v>
      </c>
      <c r="B140" s="29" t="s">
        <v>141</v>
      </c>
      <c r="C140" s="36">
        <v>7640081710</v>
      </c>
      <c r="D140" s="26" t="s">
        <v>190</v>
      </c>
      <c r="E140" s="25" t="s">
        <v>112</v>
      </c>
      <c r="F140" s="47">
        <v>1000</v>
      </c>
    </row>
    <row r="141" spans="1:6" ht="81" customHeight="1">
      <c r="A141" s="12" t="s">
        <v>272</v>
      </c>
      <c r="B141" s="13" t="s">
        <v>235</v>
      </c>
      <c r="C141" s="36" t="s">
        <v>236</v>
      </c>
      <c r="D141" s="26"/>
      <c r="E141" s="25"/>
      <c r="F141" s="48">
        <f>F142</f>
        <v>225000</v>
      </c>
    </row>
    <row r="142" spans="1:6" ht="33" customHeight="1">
      <c r="A142" s="12" t="s">
        <v>278</v>
      </c>
      <c r="B142" s="13" t="s">
        <v>239</v>
      </c>
      <c r="C142" s="36" t="s">
        <v>236</v>
      </c>
      <c r="D142" s="26" t="s">
        <v>237</v>
      </c>
      <c r="E142" s="25"/>
      <c r="F142" s="47">
        <f>F143</f>
        <v>225000</v>
      </c>
    </row>
    <row r="143" spans="1:6" ht="18" customHeight="1">
      <c r="A143" s="12" t="s">
        <v>279</v>
      </c>
      <c r="B143" s="13" t="s">
        <v>240</v>
      </c>
      <c r="C143" s="36" t="s">
        <v>236</v>
      </c>
      <c r="D143" s="26" t="s">
        <v>238</v>
      </c>
      <c r="E143" s="25"/>
      <c r="F143" s="47">
        <f>F144</f>
        <v>225000</v>
      </c>
    </row>
    <row r="144" spans="1:6" ht="18" customHeight="1">
      <c r="A144" s="12" t="s">
        <v>280</v>
      </c>
      <c r="B144" s="13" t="s">
        <v>78</v>
      </c>
      <c r="C144" s="36" t="s">
        <v>236</v>
      </c>
      <c r="D144" s="26" t="s">
        <v>238</v>
      </c>
      <c r="E144" s="49" t="s">
        <v>86</v>
      </c>
      <c r="F144" s="47">
        <f>F145</f>
        <v>225000</v>
      </c>
    </row>
    <row r="145" spans="1:6" ht="16.5" customHeight="1">
      <c r="A145" s="12" t="s">
        <v>281</v>
      </c>
      <c r="B145" s="13" t="s">
        <v>72</v>
      </c>
      <c r="C145" s="36" t="s">
        <v>236</v>
      </c>
      <c r="D145" s="26" t="s">
        <v>238</v>
      </c>
      <c r="E145" s="25" t="s">
        <v>55</v>
      </c>
      <c r="F145" s="47">
        <f>75000+105000+45000</f>
        <v>225000</v>
      </c>
    </row>
    <row r="146" spans="1:6" ht="81" customHeight="1">
      <c r="A146" s="12" t="s">
        <v>282</v>
      </c>
      <c r="B146" s="13" t="s">
        <v>241</v>
      </c>
      <c r="C146" s="36">
        <v>7640076410</v>
      </c>
      <c r="D146" s="26"/>
      <c r="E146" s="25"/>
      <c r="F146" s="48">
        <f>F147</f>
        <v>1275000</v>
      </c>
    </row>
    <row r="147" spans="1:6" ht="31.5" customHeight="1">
      <c r="A147" s="12" t="s">
        <v>283</v>
      </c>
      <c r="B147" s="13" t="s">
        <v>239</v>
      </c>
      <c r="C147" s="36">
        <v>7640076410</v>
      </c>
      <c r="D147" s="26" t="s">
        <v>237</v>
      </c>
      <c r="E147" s="25"/>
      <c r="F147" s="47">
        <f>F148</f>
        <v>1275000</v>
      </c>
    </row>
    <row r="148" spans="1:6" ht="16.5" customHeight="1">
      <c r="A148" s="12" t="s">
        <v>284</v>
      </c>
      <c r="B148" s="13" t="s">
        <v>240</v>
      </c>
      <c r="C148" s="36">
        <v>7640076410</v>
      </c>
      <c r="D148" s="26" t="s">
        <v>238</v>
      </c>
      <c r="E148" s="25"/>
      <c r="F148" s="47">
        <f>F149</f>
        <v>1275000</v>
      </c>
    </row>
    <row r="149" spans="1:6" ht="16.5" customHeight="1">
      <c r="A149" s="12" t="s">
        <v>285</v>
      </c>
      <c r="B149" s="13" t="s">
        <v>78</v>
      </c>
      <c r="C149" s="36">
        <v>7640076410</v>
      </c>
      <c r="D149" s="26" t="s">
        <v>238</v>
      </c>
      <c r="E149" s="49" t="s">
        <v>86</v>
      </c>
      <c r="F149" s="47">
        <f>F150</f>
        <v>1275000</v>
      </c>
    </row>
    <row r="150" spans="1:6" ht="16.5" customHeight="1">
      <c r="A150" s="12" t="s">
        <v>286</v>
      </c>
      <c r="B150" s="13" t="s">
        <v>72</v>
      </c>
      <c r="C150" s="36">
        <v>7640076410</v>
      </c>
      <c r="D150" s="26" t="s">
        <v>238</v>
      </c>
      <c r="E150" s="25" t="s">
        <v>55</v>
      </c>
      <c r="F150" s="47">
        <v>1275000</v>
      </c>
    </row>
    <row r="151" spans="1:6" ht="66" customHeight="1">
      <c r="A151" s="12" t="s">
        <v>287</v>
      </c>
      <c r="B151" s="51" t="s">
        <v>273</v>
      </c>
      <c r="C151" s="36">
        <v>7640010460</v>
      </c>
      <c r="D151" s="26"/>
      <c r="E151" s="25"/>
      <c r="F151" s="47">
        <f>F152</f>
        <v>55800</v>
      </c>
    </row>
    <row r="152" spans="1:6" ht="30" customHeight="1">
      <c r="A152" s="12" t="s">
        <v>288</v>
      </c>
      <c r="B152" s="13" t="s">
        <v>146</v>
      </c>
      <c r="C152" s="36">
        <v>7640010460</v>
      </c>
      <c r="D152" s="26" t="s">
        <v>12</v>
      </c>
      <c r="E152" s="25"/>
      <c r="F152" s="47">
        <f>F153</f>
        <v>55800</v>
      </c>
    </row>
    <row r="153" spans="1:6" ht="16.5" customHeight="1">
      <c r="A153" s="12" t="s">
        <v>289</v>
      </c>
      <c r="B153" s="13" t="s">
        <v>275</v>
      </c>
      <c r="C153" s="36">
        <v>7640010460</v>
      </c>
      <c r="D153" s="26" t="s">
        <v>13</v>
      </c>
      <c r="E153" s="25"/>
      <c r="F153" s="47">
        <f>F154</f>
        <v>55800</v>
      </c>
    </row>
    <row r="154" spans="1:6" ht="16.5" customHeight="1">
      <c r="A154" s="12" t="s">
        <v>290</v>
      </c>
      <c r="B154" s="13" t="s">
        <v>79</v>
      </c>
      <c r="C154" s="36">
        <v>7640010460</v>
      </c>
      <c r="D154" s="26" t="s">
        <v>13</v>
      </c>
      <c r="E154" s="49" t="s">
        <v>274</v>
      </c>
      <c r="F154" s="47">
        <f>F155</f>
        <v>55800</v>
      </c>
    </row>
    <row r="155" spans="1:6" ht="16.5" customHeight="1">
      <c r="A155" s="12" t="s">
        <v>291</v>
      </c>
      <c r="B155" s="13" t="s">
        <v>71</v>
      </c>
      <c r="C155" s="36">
        <v>7640010460</v>
      </c>
      <c r="D155" s="26" t="s">
        <v>13</v>
      </c>
      <c r="E155" s="25" t="s">
        <v>61</v>
      </c>
      <c r="F155" s="47">
        <f>39000+16800</f>
        <v>55800</v>
      </c>
    </row>
    <row r="156" spans="1:6" ht="64.5" customHeight="1">
      <c r="A156" s="12" t="s">
        <v>292</v>
      </c>
      <c r="B156" s="13" t="s">
        <v>187</v>
      </c>
      <c r="C156" s="36">
        <v>7640010210</v>
      </c>
      <c r="D156" s="26"/>
      <c r="E156" s="25"/>
      <c r="F156" s="47">
        <f>F157</f>
        <v>10397.35</v>
      </c>
    </row>
    <row r="157" spans="1:6" ht="32.25" customHeight="1">
      <c r="A157" s="12" t="s">
        <v>293</v>
      </c>
      <c r="B157" s="13" t="s">
        <v>146</v>
      </c>
      <c r="C157" s="36">
        <v>7640010210</v>
      </c>
      <c r="D157" s="26" t="s">
        <v>12</v>
      </c>
      <c r="E157" s="25"/>
      <c r="F157" s="47">
        <f>F158</f>
        <v>10397.35</v>
      </c>
    </row>
    <row r="158" spans="1:6" ht="16.5" customHeight="1">
      <c r="A158" s="12" t="s">
        <v>294</v>
      </c>
      <c r="B158" s="13" t="s">
        <v>275</v>
      </c>
      <c r="C158" s="36">
        <v>7640010210</v>
      </c>
      <c r="D158" s="26" t="s">
        <v>13</v>
      </c>
      <c r="E158" s="25"/>
      <c r="F158" s="47">
        <f>F159</f>
        <v>10397.35</v>
      </c>
    </row>
    <row r="159" spans="1:6" ht="16.5" customHeight="1">
      <c r="A159" s="12" t="s">
        <v>295</v>
      </c>
      <c r="B159" s="13" t="s">
        <v>79</v>
      </c>
      <c r="C159" s="36">
        <v>7640010210</v>
      </c>
      <c r="D159" s="26" t="s">
        <v>13</v>
      </c>
      <c r="E159" s="49" t="s">
        <v>274</v>
      </c>
      <c r="F159" s="47">
        <f>F160</f>
        <v>10397.35</v>
      </c>
    </row>
    <row r="160" spans="1:6" ht="16.5" customHeight="1">
      <c r="A160" s="12" t="s">
        <v>296</v>
      </c>
      <c r="B160" s="13" t="s">
        <v>71</v>
      </c>
      <c r="C160" s="36">
        <v>7640010210</v>
      </c>
      <c r="D160" s="26" t="s">
        <v>13</v>
      </c>
      <c r="E160" s="25" t="s">
        <v>61</v>
      </c>
      <c r="F160" s="47">
        <v>10397.35</v>
      </c>
    </row>
    <row r="161" spans="1:6" ht="63">
      <c r="A161" s="12" t="s">
        <v>297</v>
      </c>
      <c r="B161" s="13" t="s">
        <v>107</v>
      </c>
      <c r="C161" s="19" t="s">
        <v>135</v>
      </c>
      <c r="D161" s="19"/>
      <c r="E161" s="19"/>
      <c r="F161" s="44">
        <f>F162</f>
        <v>1343200</v>
      </c>
    </row>
    <row r="162" spans="1:6" ht="15" customHeight="1">
      <c r="A162" s="12" t="s">
        <v>298</v>
      </c>
      <c r="B162" s="13" t="s">
        <v>42</v>
      </c>
      <c r="C162" s="19" t="s">
        <v>135</v>
      </c>
      <c r="D162" s="19" t="s">
        <v>43</v>
      </c>
      <c r="E162" s="19"/>
      <c r="F162" s="21">
        <f>F163</f>
        <v>1343200</v>
      </c>
    </row>
    <row r="163" spans="1:6" ht="16.5" customHeight="1">
      <c r="A163" s="12" t="s">
        <v>299</v>
      </c>
      <c r="B163" s="13" t="s">
        <v>62</v>
      </c>
      <c r="C163" s="19" t="s">
        <v>135</v>
      </c>
      <c r="D163" s="19" t="s">
        <v>63</v>
      </c>
      <c r="E163" s="19"/>
      <c r="F163" s="21">
        <f>F164</f>
        <v>1343200</v>
      </c>
    </row>
    <row r="164" spans="1:6" ht="31.5">
      <c r="A164" s="12" t="s">
        <v>300</v>
      </c>
      <c r="B164" s="13" t="s">
        <v>142</v>
      </c>
      <c r="C164" s="19" t="s">
        <v>135</v>
      </c>
      <c r="D164" s="19" t="s">
        <v>63</v>
      </c>
      <c r="E164" s="46" t="s">
        <v>89</v>
      </c>
      <c r="F164" s="21">
        <f>F165</f>
        <v>1343200</v>
      </c>
    </row>
    <row r="165" spans="1:6" ht="31.5">
      <c r="A165" s="12" t="s">
        <v>301</v>
      </c>
      <c r="B165" s="13" t="s">
        <v>74</v>
      </c>
      <c r="C165" s="19" t="s">
        <v>135</v>
      </c>
      <c r="D165" s="19" t="s">
        <v>63</v>
      </c>
      <c r="E165" s="19" t="s">
        <v>64</v>
      </c>
      <c r="F165" s="21">
        <f>517700-11200+836700</f>
        <v>1343200</v>
      </c>
    </row>
    <row r="166" spans="1:6" ht="15.75">
      <c r="A166" s="12"/>
      <c r="B166" s="17" t="s">
        <v>65</v>
      </c>
      <c r="C166" s="16"/>
      <c r="D166" s="16"/>
      <c r="E166" s="16"/>
      <c r="F166" s="39">
        <f>F9+F34+F41</f>
        <v>10946618.7</v>
      </c>
    </row>
  </sheetData>
  <sheetProtection/>
  <mergeCells count="2">
    <mergeCell ref="A5:F5"/>
    <mergeCell ref="C1:F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2017-12-21T04:06:42Z</dcterms:modified>
  <cp:category/>
  <cp:version/>
  <cp:contentType/>
  <cp:contentStatus/>
</cp:coreProperties>
</file>