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46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'функционал'!$A$1:$F$36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<sst xmlns="http://schemas.openxmlformats.org/spreadsheetml/2006/main" count="82" uniqueCount="77">
  <si>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</si>
  <si>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</si>
  <si>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</si>
  <si>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</si>
  <si>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</si>
  <si>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</si>
  <si>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</si>
  <si>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</si>
  <si>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</si>
  <si>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</si>
  <si>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</si>
  <si>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</si>
  <si>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</si>
  <si>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</si>
  <si>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</si>
  <si>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</si>
  <si>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</si>
  <si>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</si>
  <si>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</si>
  <si>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</si>
  <si>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</si>
  <si>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</si>
  <si>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</si>
  <si>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</si>
  <si>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</si>
  <si>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</si>
  <si>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</si>
  <si>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</si>
  <si>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</si>
  <si>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</si>
  <si>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</si>
  <si>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</si>
  <si>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</si>
  <si>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</si>
  <si>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</si>
  <si>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</si>
  <si>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</si>
  <si>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</si>
  <si>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</si>
  <si>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</si>
  <si>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</si>
  <si>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</si>
  <si>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</si>
  <si>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</si>
  <si>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</si>
  <si>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2018 год и плановый период 2019-2020 годов</t>
  </si>
  <si>
    <t>Сумма на  2018 год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</si>
  <si>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</si>
  <si>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</si>
  <si>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</si>
  <si>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</si>
  <si>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</si>
  <si>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</si>
  <si>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</si>
  <si>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</si>
  <si>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</si>
  <si>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</si>
  <si>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0310</t>
  </si>
  <si>
    <t>Обеспечение пожарной безопасности</t>
  </si>
  <si>
    <t>КУЛЬТУРА, КИНЕМАТОГРАФИЯ</t>
  </si>
  <si>
    <t>0800</t>
  </si>
  <si>
    <t>0801</t>
  </si>
  <si>
    <t>Культура</t>
  </si>
  <si>
    <t>17</t>
  </si>
  <si>
    <t>18</t>
  </si>
  <si>
    <t>19</t>
  </si>
  <si>
    <t>1001</t>
  </si>
  <si>
    <t>1000</t>
  </si>
  <si>
    <t>СОЦИАЛЬНАЯ ПОЛИТИКА</t>
  </si>
  <si>
    <t>Пенсионное обеспечение</t>
  </si>
  <si>
    <t>к решению О внесении изменений в решение №34-104-р от 26.12.2017г. "О бюджете муниципального образования Лебяженский сельсовет на 2018 год и плановый период 2019-2020 годов"</t>
  </si>
  <si>
    <t>от 04.12.2018г. №00-000-р</t>
  </si>
  <si>
    <t>Жилищное хозяйство</t>
  </si>
  <si>
    <t>0501</t>
  </si>
  <si>
    <t>20</t>
  </si>
  <si>
    <t>21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</si>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</sst>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72" fontId="22" fillId="25" borderId="0" xfId="0" applyNumberFormat="1" applyFont="1" applyFill="1" applyBorder="1" applyAlignment="1">
      <alignment horizontal="right" vertical="top"/>
    </xf>
    <xf numFmtId="0" fontId="0" fillId="25" borderId="0" xfId="0" applyFill="1" applyAlignment="1">
      <alignment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6">
      <selection activeCell="B29" sqref="B29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22</v>
      </c>
    </row>
    <row r="2" spans="1:6" ht="81" customHeight="1">
      <c r="A2" s="2"/>
      <c r="C2" s="1"/>
      <c r="E2" s="36" t="s">
        <v>70</v>
      </c>
      <c r="F2" s="37"/>
    </row>
    <row r="3" spans="1:6" ht="15.75">
      <c r="A3" s="2"/>
      <c r="C3" s="1"/>
      <c r="D3" s="21"/>
      <c r="E3" s="38" t="s">
        <v>71</v>
      </c>
      <c r="F3" s="39"/>
    </row>
    <row r="5" spans="1:6" ht="62.25" customHeight="1">
      <c r="A5" s="33" t="s">
        <v>45</v>
      </c>
      <c r="B5" s="33"/>
      <c r="C5" s="33"/>
      <c r="D5" s="33"/>
      <c r="E5" s="33"/>
      <c r="F5" s="33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40</v>
      </c>
    </row>
    <row r="8" spans="1:6" ht="31.5">
      <c r="A8" s="9" t="s">
        <v>19</v>
      </c>
      <c r="B8" s="9" t="s">
        <v>20</v>
      </c>
      <c r="C8" s="10" t="s">
        <v>29</v>
      </c>
      <c r="D8" s="11" t="s">
        <v>46</v>
      </c>
      <c r="E8" s="29" t="s">
        <v>44</v>
      </c>
      <c r="F8" s="29" t="s">
        <v>47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8" t="s">
        <v>0</v>
      </c>
      <c r="B10" s="22" t="s">
        <v>25</v>
      </c>
      <c r="C10" s="23" t="s">
        <v>2</v>
      </c>
      <c r="D10" s="25">
        <f>SUM(D11+D12+D14+D13)</f>
        <v>5164086.430000001</v>
      </c>
      <c r="E10" s="25">
        <f>SUM(E11+E12+E14+E13)</f>
        <v>4720845.37</v>
      </c>
      <c r="F10" s="25">
        <f>SUM(F11+F12+F14+F13)</f>
        <v>4720845.37</v>
      </c>
    </row>
    <row r="11" spans="1:6" ht="63">
      <c r="A11" s="27" t="s">
        <v>1</v>
      </c>
      <c r="B11" s="14" t="s">
        <v>26</v>
      </c>
      <c r="C11" s="19" t="s">
        <v>4</v>
      </c>
      <c r="D11" s="26">
        <f>584262.6+23348.51+31116.8+9397.27</f>
        <v>648125.18</v>
      </c>
      <c r="E11" s="26">
        <v>584262.6</v>
      </c>
      <c r="F11" s="26">
        <v>584262.6</v>
      </c>
    </row>
    <row r="12" spans="1:6" ht="78.75">
      <c r="A12" s="28" t="s">
        <v>3</v>
      </c>
      <c r="B12" s="14" t="s">
        <v>33</v>
      </c>
      <c r="C12" s="19" t="s">
        <v>7</v>
      </c>
      <c r="D12" s="26">
        <f>2027921.11+26857.45+34366.61+7782-50000-14672+16315+69644+54912.48+16583.57+17874.72+5398.16+42416.74</f>
        <v>2255399.8400000003</v>
      </c>
      <c r="E12" s="26">
        <v>2027921.11</v>
      </c>
      <c r="F12" s="26">
        <v>2027921.11</v>
      </c>
    </row>
    <row r="13" spans="1:6" ht="15.75">
      <c r="A13" s="28" t="s">
        <v>5</v>
      </c>
      <c r="B13" s="14" t="s">
        <v>35</v>
      </c>
      <c r="C13" s="19" t="s">
        <v>34</v>
      </c>
      <c r="D13" s="26">
        <v>20000</v>
      </c>
      <c r="E13" s="26">
        <v>20000</v>
      </c>
      <c r="F13" s="26">
        <v>20000</v>
      </c>
    </row>
    <row r="14" spans="1:6" ht="15.75">
      <c r="A14" s="27" t="s">
        <v>6</v>
      </c>
      <c r="B14" s="14" t="s">
        <v>8</v>
      </c>
      <c r="C14" s="19" t="s">
        <v>9</v>
      </c>
      <c r="D14" s="26">
        <f>2088661.66+100+20000+18704.43+14900+300+97895.32</f>
        <v>2240561.41</v>
      </c>
      <c r="E14" s="26">
        <v>2088661.66</v>
      </c>
      <c r="F14" s="26">
        <v>2088661.66</v>
      </c>
    </row>
    <row r="15" spans="1:6" s="24" customFormat="1" ht="15.75">
      <c r="A15" s="28" t="s">
        <v>30</v>
      </c>
      <c r="B15" s="22" t="s">
        <v>27</v>
      </c>
      <c r="C15" s="23" t="s">
        <v>11</v>
      </c>
      <c r="D15" s="25">
        <f>D16</f>
        <v>108500</v>
      </c>
      <c r="E15" s="25">
        <f>E16</f>
        <v>98100</v>
      </c>
      <c r="F15" s="25">
        <f>F16</f>
        <v>102300</v>
      </c>
    </row>
    <row r="16" spans="1:6" ht="31.5">
      <c r="A16" s="28" t="s">
        <v>39</v>
      </c>
      <c r="B16" s="14" t="s">
        <v>12</v>
      </c>
      <c r="C16" s="19" t="s">
        <v>13</v>
      </c>
      <c r="D16" s="26">
        <f>96900+8909.4+2690.6</f>
        <v>108500</v>
      </c>
      <c r="E16" s="26">
        <v>98100</v>
      </c>
      <c r="F16" s="26">
        <v>102300</v>
      </c>
    </row>
    <row r="17" spans="1:6" ht="50.25" customHeight="1">
      <c r="A17" s="27" t="s">
        <v>52</v>
      </c>
      <c r="B17" s="22" t="s">
        <v>48</v>
      </c>
      <c r="C17" s="23" t="s">
        <v>49</v>
      </c>
      <c r="D17" s="25">
        <f>D18+D19</f>
        <v>37180.35</v>
      </c>
      <c r="E17" s="25">
        <f>E19</f>
        <v>5000</v>
      </c>
      <c r="F17" s="25">
        <f>F19</f>
        <v>5000</v>
      </c>
    </row>
    <row r="18" spans="1:6" ht="17.25" customHeight="1">
      <c r="A18" s="28" t="s">
        <v>53</v>
      </c>
      <c r="B18" s="14" t="s">
        <v>58</v>
      </c>
      <c r="C18" s="19" t="s">
        <v>57</v>
      </c>
      <c r="D18" s="26">
        <f>28267+2500+1413.35</f>
        <v>32180.35</v>
      </c>
      <c r="E18" s="26"/>
      <c r="F18" s="26"/>
    </row>
    <row r="19" spans="1:6" ht="47.25">
      <c r="A19" s="28" t="s">
        <v>54</v>
      </c>
      <c r="B19" s="14" t="s">
        <v>50</v>
      </c>
      <c r="C19" s="19" t="s">
        <v>51</v>
      </c>
      <c r="D19" s="26">
        <v>5000</v>
      </c>
      <c r="E19" s="26">
        <v>5000</v>
      </c>
      <c r="F19" s="26">
        <v>5000</v>
      </c>
    </row>
    <row r="20" spans="1:6" ht="15.75">
      <c r="A20" s="27" t="s">
        <v>10</v>
      </c>
      <c r="B20" s="22" t="s">
        <v>42</v>
      </c>
      <c r="C20" s="23" t="s">
        <v>36</v>
      </c>
      <c r="D20" s="25">
        <f>D21</f>
        <v>926700</v>
      </c>
      <c r="E20" s="25">
        <f>E21</f>
        <v>131200</v>
      </c>
      <c r="F20" s="25">
        <f>F21</f>
        <v>134200</v>
      </c>
    </row>
    <row r="21" spans="1:6" ht="18.75" customHeight="1">
      <c r="A21" s="28" t="s">
        <v>31</v>
      </c>
      <c r="B21" s="14" t="s">
        <v>37</v>
      </c>
      <c r="C21" s="19" t="s">
        <v>38</v>
      </c>
      <c r="D21" s="26">
        <f>118700+641000+155000+3000+9000</f>
        <v>926700</v>
      </c>
      <c r="E21" s="26">
        <v>131200</v>
      </c>
      <c r="F21" s="26">
        <v>134200</v>
      </c>
    </row>
    <row r="22" spans="1:6" s="24" customFormat="1" ht="31.5">
      <c r="A22" s="28" t="s">
        <v>32</v>
      </c>
      <c r="B22" s="22" t="s">
        <v>28</v>
      </c>
      <c r="C22" s="23" t="s">
        <v>14</v>
      </c>
      <c r="D22" s="25">
        <f>D24+D23</f>
        <v>1870576.6199999999</v>
      </c>
      <c r="E22" s="25">
        <f>E24</f>
        <v>490054.63</v>
      </c>
      <c r="F22" s="25">
        <f>F24</f>
        <v>512754.63</v>
      </c>
    </row>
    <row r="23" spans="1:6" s="24" customFormat="1" ht="15.75">
      <c r="A23" s="28" t="s">
        <v>55</v>
      </c>
      <c r="B23" s="40" t="s">
        <v>72</v>
      </c>
      <c r="C23" s="41" t="s">
        <v>73</v>
      </c>
      <c r="D23" s="30">
        <v>75000</v>
      </c>
      <c r="E23" s="30">
        <v>0</v>
      </c>
      <c r="F23" s="30">
        <v>0</v>
      </c>
    </row>
    <row r="24" spans="1:6" ht="15.75">
      <c r="A24" s="28" t="s">
        <v>41</v>
      </c>
      <c r="B24" s="14" t="s">
        <v>15</v>
      </c>
      <c r="C24" s="19" t="s">
        <v>16</v>
      </c>
      <c r="D24" s="26">
        <f>545754.63+8406+34271.84+1099136+90500+38795.15+64672-16315-30000-39644</f>
        <v>1795576.6199999999</v>
      </c>
      <c r="E24" s="30">
        <f>545754.63-55700</f>
        <v>490054.63</v>
      </c>
      <c r="F24" s="30">
        <f>545754.63-33000</f>
        <v>512754.63</v>
      </c>
    </row>
    <row r="25" spans="1:6" s="24" customFormat="1" ht="15.75">
      <c r="A25" s="28" t="s">
        <v>56</v>
      </c>
      <c r="B25" s="22" t="s">
        <v>59</v>
      </c>
      <c r="C25" s="23" t="s">
        <v>60</v>
      </c>
      <c r="D25" s="25">
        <f>D26</f>
        <v>2508400</v>
      </c>
      <c r="E25" s="31">
        <f>E26</f>
        <v>2508400</v>
      </c>
      <c r="F25" s="31">
        <f>F26</f>
        <v>2508400</v>
      </c>
    </row>
    <row r="26" spans="1:6" ht="15.75">
      <c r="A26" s="28" t="s">
        <v>63</v>
      </c>
      <c r="B26" s="14" t="s">
        <v>62</v>
      </c>
      <c r="C26" s="19" t="s">
        <v>61</v>
      </c>
      <c r="D26" s="26">
        <v>2508400</v>
      </c>
      <c r="E26" s="30">
        <v>2508400</v>
      </c>
      <c r="F26" s="30">
        <v>2508400</v>
      </c>
    </row>
    <row r="27" spans="1:6" s="24" customFormat="1" ht="15.75">
      <c r="A27" s="28" t="s">
        <v>64</v>
      </c>
      <c r="B27" s="22" t="s">
        <v>68</v>
      </c>
      <c r="C27" s="23" t="s">
        <v>67</v>
      </c>
      <c r="D27" s="25">
        <f>D28</f>
        <v>48480</v>
      </c>
      <c r="E27" s="31"/>
      <c r="F27" s="31"/>
    </row>
    <row r="28" spans="1:6" s="32" customFormat="1" ht="15.75">
      <c r="A28" s="28" t="s">
        <v>65</v>
      </c>
      <c r="B28" s="14" t="s">
        <v>69</v>
      </c>
      <c r="C28" s="19" t="s">
        <v>66</v>
      </c>
      <c r="D28" s="26">
        <v>48480</v>
      </c>
      <c r="E28" s="30"/>
      <c r="F28" s="30"/>
    </row>
    <row r="29" spans="1:6" s="24" customFormat="1" ht="78.75">
      <c r="A29" s="28" t="s">
        <v>74</v>
      </c>
      <c r="B29" s="22" t="s">
        <v>43</v>
      </c>
      <c r="C29" s="23" t="s">
        <v>17</v>
      </c>
      <c r="D29" s="25">
        <f>D30</f>
        <v>504878.78</v>
      </c>
      <c r="E29" s="25">
        <f>E30</f>
        <v>504878.78</v>
      </c>
      <c r="F29" s="25">
        <f>F30</f>
        <v>504878.78</v>
      </c>
    </row>
    <row r="30" spans="1:6" ht="31.5">
      <c r="A30" s="28" t="s">
        <v>75</v>
      </c>
      <c r="B30" s="14" t="s">
        <v>23</v>
      </c>
      <c r="C30" s="19" t="s">
        <v>24</v>
      </c>
      <c r="D30" s="26">
        <v>504878.78</v>
      </c>
      <c r="E30" s="26">
        <v>504878.78</v>
      </c>
      <c r="F30" s="26">
        <v>504878.78</v>
      </c>
    </row>
    <row r="31" spans="1:6" ht="21.75" customHeight="1">
      <c r="A31" s="28" t="s">
        <v>76</v>
      </c>
      <c r="B31" s="14" t="s">
        <v>21</v>
      </c>
      <c r="C31" s="19"/>
      <c r="D31" s="26"/>
      <c r="E31" s="30">
        <v>214269</v>
      </c>
      <c r="F31" s="30">
        <v>441168</v>
      </c>
    </row>
    <row r="32" spans="1:6" ht="15.75">
      <c r="A32" s="34" t="s">
        <v>18</v>
      </c>
      <c r="B32" s="35"/>
      <c r="C32" s="19"/>
      <c r="D32" s="25">
        <f>D10+D15+D22+D29+D20+D17+D25+D27</f>
        <v>11168802.180000002</v>
      </c>
      <c r="E32" s="25">
        <f>E10+E15+E22+E29+E20+E31+E17+E25</f>
        <v>8672747.780000001</v>
      </c>
      <c r="F32" s="25">
        <f>F10+F15+F22+F29+F20+F31+F17+F25</f>
        <v>8929546.780000001</v>
      </c>
    </row>
  </sheetData>
  <sheetProtection/>
  <mergeCells count="4">
    <mergeCell ref="A5:F5"/>
    <mergeCell ref="A32:B32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2018-07-31T06:41:10Z</cp:lastPrinted>
  <dcterms:created xsi:type="dcterms:W3CDTF">2012-04-27T13:41:15Z</dcterms:created>
  <dcterms:modified xsi:type="dcterms:W3CDTF">2018-12-04T09:39:26Z</dcterms:modified>
  <cp:category/>
  <cp:version/>
  <cp:contentType/>
  <cp:contentStatus/>
</cp:coreProperties>
</file>