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150" windowWidth="9600" windowHeight="8085" activeTab="0"/>
  </bookViews>
  <sheets>
    <sheet name="распределение доходов" sheetId="1" r:id="rId1"/>
  </sheets>
  <definedNames>
    <definedName name="_xlnm.Print_Area" localSheetId="0">'распределение доходов'!$A$1:$M$82</definedName>
  </definedNames>
  <calcPr fullCalcOnLoad="1"/>
</workbook>
</file>

<file path=xl/sharedStrings.xml><?xml version="1.0" encoding="utf-8"?>
<sst xmlns="http://schemas.openxmlformats.org/spreadsheetml/2006/main" count="677" uniqueCount="160">
  <si>
    <t>Код бюджетной классификации</t>
  </si>
  <si>
    <t>Код  подгруппы</t>
  </si>
  <si>
    <t>Код  группы</t>
  </si>
  <si>
    <t>Код  статьи</t>
  </si>
  <si>
    <t>Код   подстатьи</t>
  </si>
  <si>
    <t>Код  элемента</t>
  </si>
  <si>
    <t>000</t>
  </si>
  <si>
    <t>1</t>
  </si>
  <si>
    <t>00</t>
  </si>
  <si>
    <t>0000</t>
  </si>
  <si>
    <t>182</t>
  </si>
  <si>
    <t>01</t>
  </si>
  <si>
    <t>02</t>
  </si>
  <si>
    <t>110</t>
  </si>
  <si>
    <t>Налог на доходы физических лиц</t>
  </si>
  <si>
    <t>06</t>
  </si>
  <si>
    <t>Налог на имущество физических лиц</t>
  </si>
  <si>
    <t>10</t>
  </si>
  <si>
    <t>130</t>
  </si>
  <si>
    <t>030</t>
  </si>
  <si>
    <t>2</t>
  </si>
  <si>
    <t>03</t>
  </si>
  <si>
    <t>001</t>
  </si>
  <si>
    <t xml:space="preserve"> </t>
  </si>
  <si>
    <t>№ Строки</t>
  </si>
  <si>
    <t>Код главного администратора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</si>
  <si>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</si>
  <si>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подвида доходов</t>
  </si>
  <si>
    <t>08</t>
  </si>
  <si>
    <t>04</t>
  </si>
  <si>
    <t>020</t>
  </si>
  <si>
    <t>999</t>
  </si>
  <si>
    <t>НАЛОГОВЫЕ И НЕНАЛОГОВЫЕ ДОХОДЫ</t>
  </si>
  <si>
    <t>НАЛОГИ  НА  ИМУЩЕСТВО</t>
  </si>
  <si>
    <t>ГОСУДАРСТВЕННАЯ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</si>
  <si>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</si>
  <si>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БЕЗВОЗМЕЗДНЫЕ ПОСТУПЛЕНИЯ  </t>
  </si>
  <si>
    <t>010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</si>
  <si>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</si>
  <si>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</si>
  <si>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ВСЕГО:</t>
  </si>
  <si>
    <t>13</t>
  </si>
  <si>
    <t>16</t>
  </si>
  <si>
    <t>995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</si>
  <si>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</si>
  <si>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</si>
  <si>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</si>
  <si>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990</t>
  </si>
  <si>
    <t>802</t>
  </si>
  <si>
    <t xml:space="preserve">Доходы от оказания платных услуг (работ) </t>
  </si>
  <si>
    <t>Прочие доходы от оказания платных услуг (работ)</t>
  </si>
  <si>
    <t>040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</si>
  <si>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</si>
  <si>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</si>
  <si>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</si>
  <si>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</si>
  <si>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Земельный налог с организаций</t>
  </si>
  <si>
    <t>033</t>
  </si>
  <si>
    <t>Земельный налог с организаций обладающих земельными участками, расположенными в границах сельских поселений</t>
  </si>
  <si>
    <t>Земельный налог с физических лиц</t>
  </si>
  <si>
    <t>043</t>
  </si>
  <si>
    <t xml:space="preserve">Прочие доходы от оказания платных услуг (работ) получателями средств бюджетов сельских поселений </t>
  </si>
  <si>
    <t>(рублей)</t>
  </si>
  <si>
    <t>Земельный налог с физических лиц обладающих земельными участками, расположенными в границах сельских поселений</t>
  </si>
  <si>
    <t xml:space="preserve">Дотации бюджетам бюджетной системы Российской Федерации </t>
  </si>
  <si>
    <t>15</t>
  </si>
  <si>
    <t>Субвенции бюджетам бюджетной системы Российской Федерации</t>
  </si>
  <si>
    <t>30</t>
  </si>
  <si>
    <t>35</t>
  </si>
  <si>
    <t>118</t>
  </si>
  <si>
    <t>17</t>
  </si>
  <si>
    <t>ПРОЧИЕ НЕНАЛОГОВЫЕ ДОХОДЫ</t>
  </si>
  <si>
    <t>14</t>
  </si>
  <si>
    <t>Средства самооблажения граждан</t>
  </si>
  <si>
    <t xml:space="preserve">Средства самообложения граждан, зачисляемые в бюджеты сельских поселений. 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</si>
  <si>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</si>
  <si>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</si>
  <si>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</si>
  <si>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</si>
  <si>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4000</t>
  </si>
  <si>
    <t>Государственная пошлина за совершение нотариальных действий должностными лицами органа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</si>
  <si>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150</t>
  </si>
  <si>
    <t>7601</t>
  </si>
  <si>
    <t>Код аналитическогй группы подвида</t>
  </si>
  <si>
    <t>2721</t>
  </si>
  <si>
    <t>ЗЕМЕЛЬНЫЙ НАЛОГ</t>
  </si>
  <si>
    <t>40</t>
  </si>
  <si>
    <t>Иные межбюджетные трансферты</t>
  </si>
  <si>
    <t>49</t>
  </si>
  <si>
    <t>Доходы бюджета поселения
2023 года</t>
  </si>
  <si>
    <t>ШТРАФЫ, САНКЦИИ, ВОЗМЕЩЕНИЕ УЩЕРБА</t>
  </si>
  <si>
    <t>032</t>
  </si>
  <si>
    <t>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</si>
  <si>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</si>
  <si>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</si>
  <si>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( на реализацию государственных  полномочий по расчету и предоставлению дотаций на выравнивание бюджетной обеспеченности поселений)</t>
  </si>
  <si>
    <t>2711</t>
  </si>
  <si>
    <t>Субвенции бюджетам сельских поселений на выполнение государственных полномочий (по созданию и обеспечению деятельности административных комиссий)</t>
  </si>
  <si>
    <t>07</t>
  </si>
  <si>
    <t>Прочие безвоздмездные поступления</t>
  </si>
  <si>
    <t>Прочие безвозмездные поступления в бюджеты сельских поселений</t>
  </si>
  <si>
    <t>05</t>
  </si>
  <si>
    <t>Прочие межбюджетные трансферты, передаваемые бюджетам сельских поселений (на поддержку мер по обеспечению сбалансированности бюджетов)</t>
  </si>
  <si>
    <t>ДОХОДЫ ОТ ОКАЗАНИЯ ПЛАТНЫХ УСЛУГ  И КОМПЕНСАЦИИ ЗАТРАТ ГОСУДАРСТВА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</si>
  <si>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</si>
  <si>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</si>
  <si>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Дотации бюджетам сельских поселений на выравнивание бюджетной обеспеченности  (на создание условий для эффективного и ответственного управления муниципальными финансами, повышения устойчивости бюджета)</t>
  </si>
  <si>
    <t>Доходы бюджета поселения
2024 года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</si>
  <si>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</si>
  <si>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</si>
  <si>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Дотации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</si>
  <si>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</si>
  <si>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</si>
  <si>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Доходы  бюджета муниципального образования Лебяженский сельсовет  
на 2023 год и плановый период 2024-2025 годов</t>
  </si>
  <si>
    <t>Доходы бюджета поселения
2025 года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</si>
  <si>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</si>
  <si>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</si>
  <si>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</si>
  <si>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</si>
  <si>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</si>
  <si>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</t>
  </si>
  <si>
    <t>025</t>
  </si>
  <si>
    <t>231</t>
  </si>
  <si>
    <t>241</t>
  </si>
  <si>
    <t>251</t>
  </si>
  <si>
    <t>261</t>
  </si>
  <si>
    <t>7412</t>
  </si>
  <si>
    <t>Прочие межбюджетные трансферты бюджетам сельских поселений (на обеспечение первичных мер пожарной безопасности)</t>
  </si>
  <si>
    <t>7555</t>
  </si>
  <si>
    <t>Иные межбюджетные трансферты, передаваемые бюджетам</t>
  </si>
  <si>
    <t>Иные межбюджетные трансферты, передаваемые бюджетам сельских поселений</t>
  </si>
  <si>
    <t>Прочие межбюджетные трансферты бюджетам сельских поселений (на организацию и проведение акарицидных обработок мест массового отдыха населения)</t>
  </si>
  <si>
    <t>20</t>
  </si>
  <si>
    <t>Субсидии бюджетам бюджетной системы Российской Федерации (межбюджетные субсидии)</t>
  </si>
  <si>
    <t>29</t>
  </si>
  <si>
    <t>900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</si>
  <si>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</si>
  <si>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Прочие субсидии</t>
  </si>
  <si>
    <t>Прочие субсидии бюджетам сельских поселений</t>
  </si>
  <si>
    <t>7509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</si>
  <si>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</si>
  <si>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 xml:space="preserve">Приложение №2
к  решению
 «О бюджете муниципального образования Лебяженский сельсовет на 2023 год и плановый период 2024-2025 годов»
от 22.05.2023г.№48-146-р
</t>
  </si>
  <si>
    <t>7505</t>
  </si>
  <si>
    <t>Субсидии бюджетам муниципальных образований на подготовку описаний местоположения границ населённых пунктов и территориальных зон по Красноярскому краю в рамках подпрограммы "Стимулирование жилищного строительства" государственной программы Красноярского края "Создание условий для обеспечения доступным и комфортным жильём граждан"</t>
  </si>
  <si>
    <t>7641</t>
  </si>
  <si>
    <t>Прочие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</si>
  <si>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Инициативные платежи</t>
  </si>
  <si>
    <t>0001</t>
  </si>
  <si>
    <t>Инициативные платежи, зачисляемые в бюджеты сельских поселений (поступления от юридических лиц, индивидуальных предпринимателей)</t>
  </si>
  <si>
    <t>0002</t>
  </si>
  <si>
    <t>Инициативные платежи, зачисляемые в бюджеты сельских поселений (поступления от физических лиц)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</si>
  <si>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</si>
  <si>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</si>
  <si>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</si>
  <si>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</si>
  <si>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053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</si>
  <si>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</si>
  <si>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7388</t>
  </si>
  <si>
    <t>Прочие  межбюджетные трансферты бюджетам сельских поселений (на поддержку самообложения граждан в сельских поселениях для решения вопросов местного значения)</t>
  </si>
  <si>
    <t>НАЛОГИ НА  ПРИБЫЛЬ, ДОХОДЫ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</si>
</sst>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72F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9" fillId="0" borderId="10" xfId="0" applyNumberFormat="1" applyFont="1" applyFill="1" applyBorder="1" applyAlignment="1" quotePrefix="1">
      <alignment horizontal="center" vertical="top"/>
    </xf>
    <xf numFmtId="0" fontId="50" fillId="0" borderId="10" xfId="0" applyNumberFormat="1" applyFont="1" applyFill="1" applyBorder="1" applyAlignment="1" quotePrefix="1">
      <alignment horizontal="center" vertical="top"/>
    </xf>
    <xf numFmtId="0" fontId="50" fillId="0" borderId="10" xfId="0" applyNumberFormat="1" applyFont="1" applyFill="1" applyBorder="1" applyAlignment="1" quotePrefix="1">
      <alignment horizontal="center" vertical="top" wrapText="1"/>
    </xf>
    <xf numFmtId="0" fontId="51" fillId="0" borderId="10" xfId="0" applyNumberFormat="1" applyFont="1" applyFill="1" applyBorder="1" applyAlignment="1" quotePrefix="1">
      <alignment horizontal="center" vertical="top"/>
    </xf>
    <xf numFmtId="0" fontId="51" fillId="0" borderId="10" xfId="0" applyNumberFormat="1" applyFont="1" applyFill="1" applyBorder="1" applyAlignment="1" quotePrefix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/>
    </xf>
    <xf numFmtId="0" fontId="51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 indent="2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view="pageBreakPreview" zoomScale="91" zoomScaleSheetLayoutView="91" zoomScalePageLayoutView="0" workbookViewId="0" topLeftCell="A1">
      <selection activeCell="J10" sqref="J10"/>
    </sheetView>
  </sheetViews>
  <sheetFormatPr defaultColWidth="9.140625" defaultRowHeight="12.75"/>
  <cols>
    <col min="1" max="1" width="4.57421875" style="3" customWidth="1"/>
    <col min="2" max="2" width="6.140625" style="3" customWidth="1"/>
    <col min="3" max="3" width="4.7109375" style="3" customWidth="1"/>
    <col min="4" max="4" width="5.421875" style="3" customWidth="1"/>
    <col min="5" max="5" width="4.421875" style="3" customWidth="1"/>
    <col min="6" max="6" width="5.28125" style="3" customWidth="1"/>
    <col min="7" max="7" width="5.00390625" style="3" customWidth="1"/>
    <col min="8" max="8" width="7.7109375" style="3" customWidth="1"/>
    <col min="9" max="9" width="6.7109375" style="3" customWidth="1"/>
    <col min="10" max="10" width="43.28125" style="3" customWidth="1"/>
    <col min="11" max="11" width="14.421875" style="3" customWidth="1"/>
    <col min="12" max="13" width="14.57421875" style="3" customWidth="1"/>
    <col min="14" max="16384" width="9.140625" style="3" customWidth="1"/>
  </cols>
  <sheetData>
    <row r="1" spans="9:13" s="4" customFormat="1" ht="102" customHeight="1">
      <c r="I1" s="5"/>
      <c r="J1" s="10"/>
      <c r="K1" s="47" t="s">
        <v>141</v>
      </c>
      <c r="L1" s="47"/>
      <c r="M1" s="47"/>
    </row>
    <row r="2" spans="1:13" ht="32.25" customHeight="1">
      <c r="A2" s="48" t="s">
        <v>113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0:13" ht="17.25" customHeight="1">
      <c r="J3" s="29"/>
      <c r="K3" s="7"/>
      <c r="M3" s="10" t="s">
        <v>62</v>
      </c>
    </row>
    <row r="4" spans="1:13" ht="21" customHeight="1">
      <c r="A4" s="49" t="s">
        <v>24</v>
      </c>
      <c r="B4" s="46" t="s">
        <v>0</v>
      </c>
      <c r="C4" s="46"/>
      <c r="D4" s="46"/>
      <c r="E4" s="46"/>
      <c r="F4" s="46"/>
      <c r="G4" s="46"/>
      <c r="H4" s="46"/>
      <c r="I4" s="46"/>
      <c r="J4" s="46" t="s">
        <v>26</v>
      </c>
      <c r="K4" s="46" t="s">
        <v>89</v>
      </c>
      <c r="L4" s="46" t="s">
        <v>107</v>
      </c>
      <c r="M4" s="46" t="s">
        <v>114</v>
      </c>
    </row>
    <row r="5" spans="1:14" ht="118.5" customHeight="1">
      <c r="A5" s="49"/>
      <c r="B5" s="8" t="s">
        <v>25</v>
      </c>
      <c r="C5" s="8" t="s">
        <v>2</v>
      </c>
      <c r="D5" s="8" t="s">
        <v>1</v>
      </c>
      <c r="E5" s="8" t="s">
        <v>3</v>
      </c>
      <c r="F5" s="8" t="s">
        <v>4</v>
      </c>
      <c r="G5" s="8" t="s">
        <v>5</v>
      </c>
      <c r="H5" s="8" t="s">
        <v>27</v>
      </c>
      <c r="I5" s="8" t="s">
        <v>83</v>
      </c>
      <c r="J5" s="46"/>
      <c r="K5" s="46"/>
      <c r="L5" s="46"/>
      <c r="M5" s="46"/>
      <c r="N5" s="3" t="s">
        <v>23</v>
      </c>
    </row>
    <row r="6" spans="1:13" ht="15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25.5" customHeight="1">
      <c r="A7" s="1">
        <v>1</v>
      </c>
      <c r="B7" s="13" t="s">
        <v>6</v>
      </c>
      <c r="C7" s="13" t="s">
        <v>7</v>
      </c>
      <c r="D7" s="13" t="s">
        <v>8</v>
      </c>
      <c r="E7" s="13" t="s">
        <v>8</v>
      </c>
      <c r="F7" s="13" t="s">
        <v>6</v>
      </c>
      <c r="G7" s="13" t="s">
        <v>8</v>
      </c>
      <c r="H7" s="13" t="s">
        <v>9</v>
      </c>
      <c r="I7" s="13" t="s">
        <v>6</v>
      </c>
      <c r="J7" s="9" t="s">
        <v>32</v>
      </c>
      <c r="K7" s="14">
        <f>K8+K11+K17+K25+K28+K32+K40+K44+K36</f>
        <v>1734140</v>
      </c>
      <c r="L7" s="14">
        <f>L8+L11+L17+L25+L28+L32+L40+L44</f>
        <v>1480100</v>
      </c>
      <c r="M7" s="14">
        <f>M8+M11+M17+M25+M28+M32+M40+M44</f>
        <v>1516600</v>
      </c>
    </row>
    <row r="8" spans="1:13" ht="23.25" customHeight="1">
      <c r="A8" s="1">
        <v>2</v>
      </c>
      <c r="B8" s="15" t="s">
        <v>6</v>
      </c>
      <c r="C8" s="15" t="s">
        <v>7</v>
      </c>
      <c r="D8" s="15" t="s">
        <v>11</v>
      </c>
      <c r="E8" s="15" t="s">
        <v>8</v>
      </c>
      <c r="F8" s="15" t="s">
        <v>6</v>
      </c>
      <c r="G8" s="15" t="s">
        <v>8</v>
      </c>
      <c r="H8" s="15" t="s">
        <v>9</v>
      </c>
      <c r="I8" s="15" t="s">
        <v>6</v>
      </c>
      <c r="J8" s="2" t="s">
        <v>159</v>
      </c>
      <c r="K8" s="16">
        <f aca="true" t="shared" si="0" ref="K8:M9">K9</f>
        <v>376900</v>
      </c>
      <c r="L8" s="16">
        <f t="shared" si="0"/>
        <v>385600</v>
      </c>
      <c r="M8" s="16">
        <f t="shared" si="0"/>
        <v>394500</v>
      </c>
    </row>
    <row r="9" spans="1:13" ht="24.75" customHeight="1">
      <c r="A9" s="1">
        <v>3</v>
      </c>
      <c r="B9" s="15" t="s">
        <v>10</v>
      </c>
      <c r="C9" s="15" t="s">
        <v>7</v>
      </c>
      <c r="D9" s="15" t="s">
        <v>11</v>
      </c>
      <c r="E9" s="15" t="s">
        <v>12</v>
      </c>
      <c r="F9" s="15" t="s">
        <v>6</v>
      </c>
      <c r="G9" s="15" t="s">
        <v>11</v>
      </c>
      <c r="H9" s="15" t="s">
        <v>9</v>
      </c>
      <c r="I9" s="15" t="s">
        <v>13</v>
      </c>
      <c r="J9" s="2" t="s">
        <v>14</v>
      </c>
      <c r="K9" s="16">
        <f t="shared" si="0"/>
        <v>376900</v>
      </c>
      <c r="L9" s="16">
        <f t="shared" si="0"/>
        <v>385600</v>
      </c>
      <c r="M9" s="16">
        <f t="shared" si="0"/>
        <v>394500</v>
      </c>
    </row>
    <row r="10" spans="1:13" ht="81" customHeight="1">
      <c r="A10" s="1">
        <v>4</v>
      </c>
      <c r="B10" s="15" t="s">
        <v>10</v>
      </c>
      <c r="C10" s="15" t="s">
        <v>7</v>
      </c>
      <c r="D10" s="15" t="s">
        <v>11</v>
      </c>
      <c r="E10" s="15" t="s">
        <v>12</v>
      </c>
      <c r="F10" s="15" t="s">
        <v>37</v>
      </c>
      <c r="G10" s="15" t="s">
        <v>11</v>
      </c>
      <c r="H10" s="15" t="s">
        <v>9</v>
      </c>
      <c r="I10" s="15" t="s">
        <v>13</v>
      </c>
      <c r="J10" s="1" t="s">
        <v>46</v>
      </c>
      <c r="K10" s="17">
        <v>376900</v>
      </c>
      <c r="L10" s="17">
        <v>385600</v>
      </c>
      <c r="M10" s="17">
        <v>394500</v>
      </c>
    </row>
    <row r="11" spans="1:13" ht="37.5" customHeight="1">
      <c r="A11" s="1">
        <v>5</v>
      </c>
      <c r="B11" s="15" t="s">
        <v>6</v>
      </c>
      <c r="C11" s="15" t="s">
        <v>7</v>
      </c>
      <c r="D11" s="15" t="s">
        <v>21</v>
      </c>
      <c r="E11" s="15" t="s">
        <v>8</v>
      </c>
      <c r="F11" s="15" t="s">
        <v>6</v>
      </c>
      <c r="G11" s="15" t="s">
        <v>8</v>
      </c>
      <c r="H11" s="15" t="s">
        <v>9</v>
      </c>
      <c r="I11" s="15" t="s">
        <v>6</v>
      </c>
      <c r="J11" s="2" t="s">
        <v>44</v>
      </c>
      <c r="K11" s="16">
        <f>K12</f>
        <v>298600</v>
      </c>
      <c r="L11" s="16">
        <f>L12</f>
        <v>315900</v>
      </c>
      <c r="M11" s="16">
        <f>M12</f>
        <v>334400</v>
      </c>
    </row>
    <row r="12" spans="1:13" ht="48.75" customHeight="1">
      <c r="A12" s="1">
        <v>6</v>
      </c>
      <c r="B12" s="15" t="s">
        <v>10</v>
      </c>
      <c r="C12" s="15" t="s">
        <v>7</v>
      </c>
      <c r="D12" s="15" t="s">
        <v>21</v>
      </c>
      <c r="E12" s="15" t="s">
        <v>12</v>
      </c>
      <c r="F12" s="15" t="s">
        <v>6</v>
      </c>
      <c r="G12" s="15" t="s">
        <v>11</v>
      </c>
      <c r="H12" s="15" t="s">
        <v>9</v>
      </c>
      <c r="I12" s="15" t="s">
        <v>13</v>
      </c>
      <c r="J12" s="2" t="s">
        <v>45</v>
      </c>
      <c r="K12" s="16">
        <f>K13+K14+K15+K16</f>
        <v>298600</v>
      </c>
      <c r="L12" s="16">
        <f>L13+L14+L15+L16</f>
        <v>315900</v>
      </c>
      <c r="M12" s="16">
        <f>M13+M14+M15+M16</f>
        <v>334400</v>
      </c>
    </row>
    <row r="13" spans="1:13" ht="81" customHeight="1">
      <c r="A13" s="1">
        <v>7</v>
      </c>
      <c r="B13" s="18" t="s">
        <v>10</v>
      </c>
      <c r="C13" s="18" t="s">
        <v>7</v>
      </c>
      <c r="D13" s="18" t="s">
        <v>21</v>
      </c>
      <c r="E13" s="18" t="s">
        <v>12</v>
      </c>
      <c r="F13" s="18" t="s">
        <v>122</v>
      </c>
      <c r="G13" s="18" t="s">
        <v>11</v>
      </c>
      <c r="H13" s="18" t="s">
        <v>9</v>
      </c>
      <c r="I13" s="18" t="s">
        <v>13</v>
      </c>
      <c r="J13" s="11" t="s">
        <v>52</v>
      </c>
      <c r="K13" s="17">
        <v>141400</v>
      </c>
      <c r="L13" s="17">
        <v>150700</v>
      </c>
      <c r="M13" s="17">
        <v>159900</v>
      </c>
    </row>
    <row r="14" spans="1:13" ht="93" customHeight="1">
      <c r="A14" s="1">
        <v>8</v>
      </c>
      <c r="B14" s="18" t="s">
        <v>10</v>
      </c>
      <c r="C14" s="18" t="s">
        <v>7</v>
      </c>
      <c r="D14" s="18" t="s">
        <v>21</v>
      </c>
      <c r="E14" s="18" t="s">
        <v>12</v>
      </c>
      <c r="F14" s="18" t="s">
        <v>123</v>
      </c>
      <c r="G14" s="18" t="s">
        <v>11</v>
      </c>
      <c r="H14" s="18" t="s">
        <v>9</v>
      </c>
      <c r="I14" s="18" t="s">
        <v>13</v>
      </c>
      <c r="J14" s="11" t="s">
        <v>53</v>
      </c>
      <c r="K14" s="17">
        <v>1000</v>
      </c>
      <c r="L14" s="17">
        <v>1000</v>
      </c>
      <c r="M14" s="17">
        <v>1100</v>
      </c>
    </row>
    <row r="15" spans="1:13" ht="84.75" customHeight="1">
      <c r="A15" s="1">
        <v>9</v>
      </c>
      <c r="B15" s="18" t="s">
        <v>10</v>
      </c>
      <c r="C15" s="18" t="s">
        <v>7</v>
      </c>
      <c r="D15" s="18" t="s">
        <v>21</v>
      </c>
      <c r="E15" s="18" t="s">
        <v>12</v>
      </c>
      <c r="F15" s="18" t="s">
        <v>124</v>
      </c>
      <c r="G15" s="18" t="s">
        <v>11</v>
      </c>
      <c r="H15" s="18" t="s">
        <v>9</v>
      </c>
      <c r="I15" s="18" t="s">
        <v>13</v>
      </c>
      <c r="J15" s="11" t="s">
        <v>54</v>
      </c>
      <c r="K15" s="17">
        <v>174900</v>
      </c>
      <c r="L15" s="17">
        <v>183900</v>
      </c>
      <c r="M15" s="17">
        <v>193100</v>
      </c>
    </row>
    <row r="16" spans="1:13" ht="64.5" customHeight="1">
      <c r="A16" s="1">
        <v>10</v>
      </c>
      <c r="B16" s="18" t="s">
        <v>10</v>
      </c>
      <c r="C16" s="18" t="s">
        <v>7</v>
      </c>
      <c r="D16" s="18" t="s">
        <v>21</v>
      </c>
      <c r="E16" s="18" t="s">
        <v>12</v>
      </c>
      <c r="F16" s="18" t="s">
        <v>125</v>
      </c>
      <c r="G16" s="18" t="s">
        <v>11</v>
      </c>
      <c r="H16" s="18" t="s">
        <v>9</v>
      </c>
      <c r="I16" s="18" t="s">
        <v>13</v>
      </c>
      <c r="J16" s="11" t="s">
        <v>55</v>
      </c>
      <c r="K16" s="17">
        <v>-18700</v>
      </c>
      <c r="L16" s="17">
        <v>-19700</v>
      </c>
      <c r="M16" s="17">
        <v>-19700</v>
      </c>
    </row>
    <row r="17" spans="1:13" s="6" customFormat="1" ht="20.25" customHeight="1">
      <c r="A17" s="1">
        <v>11</v>
      </c>
      <c r="B17" s="15" t="s">
        <v>6</v>
      </c>
      <c r="C17" s="15" t="s">
        <v>7</v>
      </c>
      <c r="D17" s="15" t="s">
        <v>15</v>
      </c>
      <c r="E17" s="15" t="s">
        <v>8</v>
      </c>
      <c r="F17" s="15" t="s">
        <v>6</v>
      </c>
      <c r="G17" s="15" t="s">
        <v>8</v>
      </c>
      <c r="H17" s="18" t="s">
        <v>9</v>
      </c>
      <c r="I17" s="15" t="s">
        <v>6</v>
      </c>
      <c r="J17" s="2" t="s">
        <v>33</v>
      </c>
      <c r="K17" s="16">
        <f>K18+K20</f>
        <v>694300</v>
      </c>
      <c r="L17" s="16">
        <f>L18+L20</f>
        <v>700000</v>
      </c>
      <c r="M17" s="16">
        <f>M18+M20</f>
        <v>706300</v>
      </c>
    </row>
    <row r="18" spans="1:13" s="6" customFormat="1" ht="23.25" customHeight="1">
      <c r="A18" s="1">
        <v>12</v>
      </c>
      <c r="B18" s="15" t="s">
        <v>10</v>
      </c>
      <c r="C18" s="15" t="s">
        <v>7</v>
      </c>
      <c r="D18" s="15" t="s">
        <v>15</v>
      </c>
      <c r="E18" s="15" t="s">
        <v>11</v>
      </c>
      <c r="F18" s="15" t="s">
        <v>6</v>
      </c>
      <c r="G18" s="15" t="s">
        <v>8</v>
      </c>
      <c r="H18" s="18" t="s">
        <v>9</v>
      </c>
      <c r="I18" s="15" t="s">
        <v>13</v>
      </c>
      <c r="J18" s="2" t="s">
        <v>16</v>
      </c>
      <c r="K18" s="16">
        <f>K19</f>
        <v>100500</v>
      </c>
      <c r="L18" s="16">
        <f>L19</f>
        <v>101200</v>
      </c>
      <c r="M18" s="16">
        <f>M19</f>
        <v>102400</v>
      </c>
    </row>
    <row r="19" spans="1:13" ht="51.75" customHeight="1">
      <c r="A19" s="1">
        <v>13</v>
      </c>
      <c r="B19" s="18" t="s">
        <v>10</v>
      </c>
      <c r="C19" s="18" t="s">
        <v>7</v>
      </c>
      <c r="D19" s="18" t="s">
        <v>15</v>
      </c>
      <c r="E19" s="18" t="s">
        <v>11</v>
      </c>
      <c r="F19" s="18" t="s">
        <v>19</v>
      </c>
      <c r="G19" s="18" t="s">
        <v>17</v>
      </c>
      <c r="H19" s="18" t="s">
        <v>9</v>
      </c>
      <c r="I19" s="18" t="s">
        <v>13</v>
      </c>
      <c r="J19" s="1" t="s">
        <v>38</v>
      </c>
      <c r="K19" s="17">
        <v>100500</v>
      </c>
      <c r="L19" s="17">
        <v>101200</v>
      </c>
      <c r="M19" s="17">
        <v>102400</v>
      </c>
    </row>
    <row r="20" spans="1:13" ht="17.25" customHeight="1">
      <c r="A20" s="1">
        <v>14</v>
      </c>
      <c r="B20" s="15" t="s">
        <v>10</v>
      </c>
      <c r="C20" s="15" t="s">
        <v>7</v>
      </c>
      <c r="D20" s="15" t="s">
        <v>15</v>
      </c>
      <c r="E20" s="15" t="s">
        <v>15</v>
      </c>
      <c r="F20" s="15" t="s">
        <v>6</v>
      </c>
      <c r="G20" s="15" t="s">
        <v>8</v>
      </c>
      <c r="H20" s="15" t="s">
        <v>9</v>
      </c>
      <c r="I20" s="15" t="s">
        <v>13</v>
      </c>
      <c r="J20" s="2" t="s">
        <v>85</v>
      </c>
      <c r="K20" s="16">
        <f>K22+K24</f>
        <v>593800</v>
      </c>
      <c r="L20" s="16">
        <f>L21+L23</f>
        <v>598800</v>
      </c>
      <c r="M20" s="16">
        <f>M21+M23</f>
        <v>603900</v>
      </c>
    </row>
    <row r="21" spans="1:13" ht="23.25" customHeight="1">
      <c r="A21" s="1">
        <v>15</v>
      </c>
      <c r="B21" s="15" t="s">
        <v>10</v>
      </c>
      <c r="C21" s="15" t="s">
        <v>7</v>
      </c>
      <c r="D21" s="15" t="s">
        <v>15</v>
      </c>
      <c r="E21" s="15" t="s">
        <v>15</v>
      </c>
      <c r="F21" s="15" t="s">
        <v>19</v>
      </c>
      <c r="G21" s="15" t="s">
        <v>8</v>
      </c>
      <c r="H21" s="15" t="s">
        <v>9</v>
      </c>
      <c r="I21" s="15" t="s">
        <v>13</v>
      </c>
      <c r="J21" s="2" t="s">
        <v>56</v>
      </c>
      <c r="K21" s="16">
        <f>K22</f>
        <v>375000</v>
      </c>
      <c r="L21" s="16">
        <f>L22</f>
        <v>375000</v>
      </c>
      <c r="M21" s="16">
        <f>M22</f>
        <v>375000</v>
      </c>
    </row>
    <row r="22" spans="1:13" ht="42" customHeight="1">
      <c r="A22" s="1">
        <v>16</v>
      </c>
      <c r="B22" s="18" t="s">
        <v>10</v>
      </c>
      <c r="C22" s="18" t="s">
        <v>7</v>
      </c>
      <c r="D22" s="18" t="s">
        <v>15</v>
      </c>
      <c r="E22" s="18" t="s">
        <v>15</v>
      </c>
      <c r="F22" s="18" t="s">
        <v>57</v>
      </c>
      <c r="G22" s="18" t="s">
        <v>17</v>
      </c>
      <c r="H22" s="18" t="s">
        <v>9</v>
      </c>
      <c r="I22" s="18" t="s">
        <v>13</v>
      </c>
      <c r="J22" s="1" t="s">
        <v>58</v>
      </c>
      <c r="K22" s="17">
        <v>375000</v>
      </c>
      <c r="L22" s="17">
        <v>375000</v>
      </c>
      <c r="M22" s="17">
        <v>375000</v>
      </c>
    </row>
    <row r="23" spans="1:13" ht="22.5" customHeight="1">
      <c r="A23" s="1">
        <v>17</v>
      </c>
      <c r="B23" s="15" t="s">
        <v>10</v>
      </c>
      <c r="C23" s="15" t="s">
        <v>7</v>
      </c>
      <c r="D23" s="15" t="s">
        <v>15</v>
      </c>
      <c r="E23" s="15" t="s">
        <v>15</v>
      </c>
      <c r="F23" s="15" t="s">
        <v>51</v>
      </c>
      <c r="G23" s="15" t="s">
        <v>8</v>
      </c>
      <c r="H23" s="15" t="s">
        <v>9</v>
      </c>
      <c r="I23" s="15" t="s">
        <v>13</v>
      </c>
      <c r="J23" s="2" t="s">
        <v>59</v>
      </c>
      <c r="K23" s="16">
        <f>K24</f>
        <v>218800</v>
      </c>
      <c r="L23" s="16">
        <f>L24</f>
        <v>223800</v>
      </c>
      <c r="M23" s="16">
        <f>M24</f>
        <v>228900</v>
      </c>
    </row>
    <row r="24" spans="1:13" ht="42.75" customHeight="1">
      <c r="A24" s="1">
        <v>18</v>
      </c>
      <c r="B24" s="18" t="s">
        <v>10</v>
      </c>
      <c r="C24" s="18" t="s">
        <v>7</v>
      </c>
      <c r="D24" s="18" t="s">
        <v>15</v>
      </c>
      <c r="E24" s="18" t="s">
        <v>15</v>
      </c>
      <c r="F24" s="18" t="s">
        <v>60</v>
      </c>
      <c r="G24" s="18" t="s">
        <v>17</v>
      </c>
      <c r="H24" s="18" t="s">
        <v>9</v>
      </c>
      <c r="I24" s="18" t="s">
        <v>13</v>
      </c>
      <c r="J24" s="1" t="s">
        <v>63</v>
      </c>
      <c r="K24" s="17">
        <v>218800</v>
      </c>
      <c r="L24" s="17">
        <v>223800</v>
      </c>
      <c r="M24" s="17">
        <v>228900</v>
      </c>
    </row>
    <row r="25" spans="1:13" ht="24" customHeight="1">
      <c r="A25" s="1">
        <v>19</v>
      </c>
      <c r="B25" s="15" t="s">
        <v>6</v>
      </c>
      <c r="C25" s="15" t="s">
        <v>7</v>
      </c>
      <c r="D25" s="15" t="s">
        <v>28</v>
      </c>
      <c r="E25" s="15" t="s">
        <v>8</v>
      </c>
      <c r="F25" s="15" t="s">
        <v>6</v>
      </c>
      <c r="G25" s="15" t="s">
        <v>8</v>
      </c>
      <c r="H25" s="15" t="s">
        <v>9</v>
      </c>
      <c r="I25" s="15" t="s">
        <v>6</v>
      </c>
      <c r="J25" s="2" t="s">
        <v>34</v>
      </c>
      <c r="K25" s="16">
        <f>K27</f>
        <v>5100</v>
      </c>
      <c r="L25" s="16">
        <f>L27</f>
        <v>5200</v>
      </c>
      <c r="M25" s="16">
        <f>M27</f>
        <v>5300</v>
      </c>
    </row>
    <row r="26" spans="1:13" ht="53.25" customHeight="1">
      <c r="A26" s="1">
        <v>20</v>
      </c>
      <c r="B26" s="18" t="s">
        <v>48</v>
      </c>
      <c r="C26" s="18" t="s">
        <v>7</v>
      </c>
      <c r="D26" s="18" t="s">
        <v>28</v>
      </c>
      <c r="E26" s="18" t="s">
        <v>29</v>
      </c>
      <c r="F26" s="18" t="s">
        <v>6</v>
      </c>
      <c r="G26" s="18" t="s">
        <v>11</v>
      </c>
      <c r="H26" s="18" t="s">
        <v>9</v>
      </c>
      <c r="I26" s="18" t="s">
        <v>13</v>
      </c>
      <c r="J26" s="1" t="s">
        <v>35</v>
      </c>
      <c r="K26" s="17">
        <f>K27</f>
        <v>5100</v>
      </c>
      <c r="L26" s="17">
        <f>L27</f>
        <v>5200</v>
      </c>
      <c r="M26" s="17">
        <f>M27</f>
        <v>5300</v>
      </c>
    </row>
    <row r="27" spans="1:13" ht="81" customHeight="1">
      <c r="A27" s="1">
        <v>21</v>
      </c>
      <c r="B27" s="18" t="s">
        <v>48</v>
      </c>
      <c r="C27" s="18" t="s">
        <v>7</v>
      </c>
      <c r="D27" s="18" t="s">
        <v>28</v>
      </c>
      <c r="E27" s="18" t="s">
        <v>29</v>
      </c>
      <c r="F27" s="18" t="s">
        <v>30</v>
      </c>
      <c r="G27" s="18" t="s">
        <v>11</v>
      </c>
      <c r="H27" s="18" t="s">
        <v>79</v>
      </c>
      <c r="I27" s="18" t="s">
        <v>13</v>
      </c>
      <c r="J27" s="1" t="s">
        <v>80</v>
      </c>
      <c r="K27" s="17">
        <v>5100</v>
      </c>
      <c r="L27" s="17">
        <v>5200</v>
      </c>
      <c r="M27" s="17">
        <v>5300</v>
      </c>
    </row>
    <row r="28" spans="1:13" ht="51.75" customHeight="1">
      <c r="A28" s="1">
        <v>22</v>
      </c>
      <c r="B28" s="26" t="s">
        <v>6</v>
      </c>
      <c r="C28" s="26" t="s">
        <v>7</v>
      </c>
      <c r="D28" s="26" t="s">
        <v>120</v>
      </c>
      <c r="E28" s="26" t="s">
        <v>8</v>
      </c>
      <c r="F28" s="26" t="s">
        <v>6</v>
      </c>
      <c r="G28" s="26" t="s">
        <v>8</v>
      </c>
      <c r="H28" s="26" t="s">
        <v>9</v>
      </c>
      <c r="I28" s="26" t="s">
        <v>6</v>
      </c>
      <c r="J28" s="2" t="s">
        <v>115</v>
      </c>
      <c r="K28" s="27">
        <f aca="true" t="shared" si="1" ref="K28:M30">K29</f>
        <v>2100</v>
      </c>
      <c r="L28" s="27">
        <f t="shared" si="1"/>
        <v>2200</v>
      </c>
      <c r="M28" s="27">
        <f t="shared" si="1"/>
        <v>2300</v>
      </c>
    </row>
    <row r="29" spans="1:13" ht="81" customHeight="1">
      <c r="A29" s="1">
        <v>23</v>
      </c>
      <c r="B29" s="28" t="s">
        <v>48</v>
      </c>
      <c r="C29" s="28" t="s">
        <v>7</v>
      </c>
      <c r="D29" s="28" t="s">
        <v>120</v>
      </c>
      <c r="E29" s="28" t="s">
        <v>101</v>
      </c>
      <c r="F29" s="28" t="s">
        <v>6</v>
      </c>
      <c r="G29" s="28" t="s">
        <v>8</v>
      </c>
      <c r="H29" s="28" t="s">
        <v>9</v>
      </c>
      <c r="I29" s="28" t="s">
        <v>116</v>
      </c>
      <c r="J29" s="1" t="s">
        <v>117</v>
      </c>
      <c r="K29" s="33">
        <f t="shared" si="1"/>
        <v>2100</v>
      </c>
      <c r="L29" s="33">
        <f t="shared" si="1"/>
        <v>2200</v>
      </c>
      <c r="M29" s="33">
        <f t="shared" si="1"/>
        <v>2300</v>
      </c>
    </row>
    <row r="30" spans="1:13" ht="81" customHeight="1">
      <c r="A30" s="1">
        <v>24</v>
      </c>
      <c r="B30" s="28" t="s">
        <v>48</v>
      </c>
      <c r="C30" s="28" t="s">
        <v>7</v>
      </c>
      <c r="D30" s="28" t="s">
        <v>120</v>
      </c>
      <c r="E30" s="28" t="s">
        <v>101</v>
      </c>
      <c r="F30" s="28" t="s">
        <v>30</v>
      </c>
      <c r="G30" s="28" t="s">
        <v>8</v>
      </c>
      <c r="H30" s="28" t="s">
        <v>9</v>
      </c>
      <c r="I30" s="28" t="s">
        <v>116</v>
      </c>
      <c r="J30" s="1" t="s">
        <v>118</v>
      </c>
      <c r="K30" s="33">
        <f t="shared" si="1"/>
        <v>2100</v>
      </c>
      <c r="L30" s="33">
        <f t="shared" si="1"/>
        <v>2200</v>
      </c>
      <c r="M30" s="33">
        <f t="shared" si="1"/>
        <v>2300</v>
      </c>
    </row>
    <row r="31" spans="1:13" ht="81" customHeight="1">
      <c r="A31" s="1">
        <v>25</v>
      </c>
      <c r="B31" s="28" t="s">
        <v>48</v>
      </c>
      <c r="C31" s="28" t="s">
        <v>7</v>
      </c>
      <c r="D31" s="28" t="s">
        <v>120</v>
      </c>
      <c r="E31" s="28" t="s">
        <v>101</v>
      </c>
      <c r="F31" s="28" t="s">
        <v>121</v>
      </c>
      <c r="G31" s="28" t="s">
        <v>17</v>
      </c>
      <c r="H31" s="28" t="s">
        <v>9</v>
      </c>
      <c r="I31" s="28" t="s">
        <v>116</v>
      </c>
      <c r="J31" s="1" t="s">
        <v>119</v>
      </c>
      <c r="K31" s="33">
        <v>2100</v>
      </c>
      <c r="L31" s="17">
        <v>2200</v>
      </c>
      <c r="M31" s="17">
        <v>2300</v>
      </c>
    </row>
    <row r="32" spans="1:13" ht="33" customHeight="1">
      <c r="A32" s="1">
        <v>26</v>
      </c>
      <c r="B32" s="15" t="s">
        <v>6</v>
      </c>
      <c r="C32" s="15" t="s">
        <v>7</v>
      </c>
      <c r="D32" s="15" t="s">
        <v>41</v>
      </c>
      <c r="E32" s="15" t="s">
        <v>8</v>
      </c>
      <c r="F32" s="15" t="s">
        <v>6</v>
      </c>
      <c r="G32" s="15" t="s">
        <v>8</v>
      </c>
      <c r="H32" s="15" t="s">
        <v>9</v>
      </c>
      <c r="I32" s="15" t="s">
        <v>6</v>
      </c>
      <c r="J32" s="2" t="s">
        <v>103</v>
      </c>
      <c r="K32" s="16">
        <f>K34</f>
        <v>53200</v>
      </c>
      <c r="L32" s="16">
        <f>L34</f>
        <v>55700</v>
      </c>
      <c r="M32" s="16">
        <f>M34</f>
        <v>57900</v>
      </c>
    </row>
    <row r="33" spans="1:13" ht="18.75" customHeight="1">
      <c r="A33" s="1">
        <v>27</v>
      </c>
      <c r="B33" s="18" t="s">
        <v>48</v>
      </c>
      <c r="C33" s="18" t="s">
        <v>7</v>
      </c>
      <c r="D33" s="18" t="s">
        <v>41</v>
      </c>
      <c r="E33" s="18" t="s">
        <v>11</v>
      </c>
      <c r="F33" s="18" t="s">
        <v>6</v>
      </c>
      <c r="G33" s="18" t="s">
        <v>8</v>
      </c>
      <c r="H33" s="18" t="s">
        <v>9</v>
      </c>
      <c r="I33" s="18" t="s">
        <v>18</v>
      </c>
      <c r="J33" s="1" t="s">
        <v>49</v>
      </c>
      <c r="K33" s="17">
        <f aca="true" t="shared" si="2" ref="K33:M34">K34</f>
        <v>53200</v>
      </c>
      <c r="L33" s="17">
        <f t="shared" si="2"/>
        <v>55700</v>
      </c>
      <c r="M33" s="17">
        <f t="shared" si="2"/>
        <v>57900</v>
      </c>
    </row>
    <row r="34" spans="1:13" ht="26.25" customHeight="1">
      <c r="A34" s="1">
        <v>28</v>
      </c>
      <c r="B34" s="18" t="s">
        <v>48</v>
      </c>
      <c r="C34" s="18" t="s">
        <v>7</v>
      </c>
      <c r="D34" s="18" t="s">
        <v>41</v>
      </c>
      <c r="E34" s="18" t="s">
        <v>11</v>
      </c>
      <c r="F34" s="18" t="s">
        <v>47</v>
      </c>
      <c r="G34" s="18" t="s">
        <v>8</v>
      </c>
      <c r="H34" s="18" t="s">
        <v>9</v>
      </c>
      <c r="I34" s="18" t="s">
        <v>18</v>
      </c>
      <c r="J34" s="1" t="s">
        <v>50</v>
      </c>
      <c r="K34" s="17">
        <f t="shared" si="2"/>
        <v>53200</v>
      </c>
      <c r="L34" s="17">
        <f t="shared" si="2"/>
        <v>55700</v>
      </c>
      <c r="M34" s="17">
        <f t="shared" si="2"/>
        <v>57900</v>
      </c>
    </row>
    <row r="35" spans="1:13" ht="34.5" customHeight="1">
      <c r="A35" s="1">
        <v>29</v>
      </c>
      <c r="B35" s="18" t="s">
        <v>48</v>
      </c>
      <c r="C35" s="18" t="s">
        <v>7</v>
      </c>
      <c r="D35" s="18" t="s">
        <v>41</v>
      </c>
      <c r="E35" s="18" t="s">
        <v>11</v>
      </c>
      <c r="F35" s="18" t="s">
        <v>43</v>
      </c>
      <c r="G35" s="18" t="s">
        <v>17</v>
      </c>
      <c r="H35" s="18" t="s">
        <v>9</v>
      </c>
      <c r="I35" s="18" t="s">
        <v>18</v>
      </c>
      <c r="J35" s="1" t="s">
        <v>61</v>
      </c>
      <c r="K35" s="17">
        <v>53200</v>
      </c>
      <c r="L35" s="17">
        <v>55700</v>
      </c>
      <c r="M35" s="17">
        <v>57900</v>
      </c>
    </row>
    <row r="36" spans="1:13" ht="34.5" customHeight="1">
      <c r="A36" s="1">
        <v>30</v>
      </c>
      <c r="B36" s="36" t="s">
        <v>6</v>
      </c>
      <c r="C36" s="36" t="s">
        <v>7</v>
      </c>
      <c r="D36" s="36" t="s">
        <v>72</v>
      </c>
      <c r="E36" s="36" t="s">
        <v>8</v>
      </c>
      <c r="F36" s="36" t="s">
        <v>6</v>
      </c>
      <c r="G36" s="36" t="s">
        <v>8</v>
      </c>
      <c r="H36" s="36" t="s">
        <v>9</v>
      </c>
      <c r="I36" s="37" t="s">
        <v>6</v>
      </c>
      <c r="J36" s="38" t="s">
        <v>151</v>
      </c>
      <c r="K36" s="16">
        <f>K37</f>
        <v>139840</v>
      </c>
      <c r="L36" s="17"/>
      <c r="M36" s="17"/>
    </row>
    <row r="37" spans="1:13" ht="34.5" customHeight="1">
      <c r="A37" s="1">
        <v>31</v>
      </c>
      <c r="B37" s="39">
        <v>802</v>
      </c>
      <c r="C37" s="39" t="s">
        <v>7</v>
      </c>
      <c r="D37" s="39" t="s">
        <v>72</v>
      </c>
      <c r="E37" s="39" t="s">
        <v>12</v>
      </c>
      <c r="F37" s="39" t="s">
        <v>6</v>
      </c>
      <c r="G37" s="39" t="s">
        <v>8</v>
      </c>
      <c r="H37" s="39" t="s">
        <v>9</v>
      </c>
      <c r="I37" s="39" t="s">
        <v>6</v>
      </c>
      <c r="J37" s="40" t="s">
        <v>152</v>
      </c>
      <c r="K37" s="17">
        <f>K38</f>
        <v>139840</v>
      </c>
      <c r="L37" s="17"/>
      <c r="M37" s="17"/>
    </row>
    <row r="38" spans="1:13" ht="42" customHeight="1">
      <c r="A38" s="1">
        <v>32</v>
      </c>
      <c r="B38" s="39">
        <v>802</v>
      </c>
      <c r="C38" s="39" t="s">
        <v>7</v>
      </c>
      <c r="D38" s="39" t="s">
        <v>72</v>
      </c>
      <c r="E38" s="39" t="s">
        <v>12</v>
      </c>
      <c r="F38" s="41" t="s">
        <v>153</v>
      </c>
      <c r="G38" s="39">
        <v>10</v>
      </c>
      <c r="H38" s="39" t="s">
        <v>9</v>
      </c>
      <c r="I38" s="39">
        <v>410</v>
      </c>
      <c r="J38" s="42" t="s">
        <v>154</v>
      </c>
      <c r="K38" s="17">
        <f>K39</f>
        <v>139840</v>
      </c>
      <c r="L38" s="17"/>
      <c r="M38" s="17"/>
    </row>
    <row r="39" spans="1:13" ht="34.5" customHeight="1">
      <c r="A39" s="1">
        <v>33</v>
      </c>
      <c r="B39" s="39">
        <v>802</v>
      </c>
      <c r="C39" s="39" t="s">
        <v>7</v>
      </c>
      <c r="D39" s="39" t="s">
        <v>72</v>
      </c>
      <c r="E39" s="39" t="s">
        <v>12</v>
      </c>
      <c r="F39" s="41" t="s">
        <v>155</v>
      </c>
      <c r="G39" s="39">
        <v>10</v>
      </c>
      <c r="H39" s="39" t="s">
        <v>9</v>
      </c>
      <c r="I39" s="39">
        <v>410</v>
      </c>
      <c r="J39" s="1" t="s">
        <v>156</v>
      </c>
      <c r="K39" s="17">
        <v>139840</v>
      </c>
      <c r="L39" s="17"/>
      <c r="M39" s="17"/>
    </row>
    <row r="40" spans="1:13" s="12" customFormat="1" ht="26.25" customHeight="1">
      <c r="A40" s="1">
        <v>34</v>
      </c>
      <c r="B40" s="13" t="s">
        <v>48</v>
      </c>
      <c r="C40" s="13" t="s">
        <v>7</v>
      </c>
      <c r="D40" s="13" t="s">
        <v>42</v>
      </c>
      <c r="E40" s="13" t="s">
        <v>8</v>
      </c>
      <c r="F40" s="13" t="s">
        <v>6</v>
      </c>
      <c r="G40" s="13" t="s">
        <v>8</v>
      </c>
      <c r="H40" s="13" t="s">
        <v>9</v>
      </c>
      <c r="I40" s="13" t="s">
        <v>6</v>
      </c>
      <c r="J40" s="22" t="s">
        <v>90</v>
      </c>
      <c r="K40" s="16">
        <f>K41</f>
        <v>5100</v>
      </c>
      <c r="L40" s="16">
        <f>L41</f>
        <v>5200</v>
      </c>
      <c r="M40" s="16">
        <f>M41</f>
        <v>5300</v>
      </c>
    </row>
    <row r="41" spans="1:13" s="12" customFormat="1" ht="27.75" customHeight="1">
      <c r="A41" s="1">
        <v>35</v>
      </c>
      <c r="B41" s="23" t="s">
        <v>48</v>
      </c>
      <c r="C41" s="23" t="s">
        <v>7</v>
      </c>
      <c r="D41" s="23" t="s">
        <v>42</v>
      </c>
      <c r="E41" s="23" t="s">
        <v>17</v>
      </c>
      <c r="F41" s="23" t="s">
        <v>6</v>
      </c>
      <c r="G41" s="23" t="s">
        <v>8</v>
      </c>
      <c r="H41" s="23" t="s">
        <v>9</v>
      </c>
      <c r="I41" s="23" t="s">
        <v>92</v>
      </c>
      <c r="J41" s="24" t="s">
        <v>104</v>
      </c>
      <c r="K41" s="17">
        <f>K43</f>
        <v>5100</v>
      </c>
      <c r="L41" s="17">
        <f>L43</f>
        <v>5200</v>
      </c>
      <c r="M41" s="17">
        <f>M43</f>
        <v>5300</v>
      </c>
    </row>
    <row r="42" spans="1:13" s="12" customFormat="1" ht="88.5" customHeight="1">
      <c r="A42" s="1">
        <v>36</v>
      </c>
      <c r="B42" s="23" t="s">
        <v>48</v>
      </c>
      <c r="C42" s="23" t="s">
        <v>7</v>
      </c>
      <c r="D42" s="23" t="s">
        <v>42</v>
      </c>
      <c r="E42" s="23" t="s">
        <v>17</v>
      </c>
      <c r="F42" s="23" t="s">
        <v>19</v>
      </c>
      <c r="G42" s="23" t="s">
        <v>8</v>
      </c>
      <c r="H42" s="23" t="s">
        <v>9</v>
      </c>
      <c r="I42" s="23" t="s">
        <v>92</v>
      </c>
      <c r="J42" s="25" t="s">
        <v>105</v>
      </c>
      <c r="K42" s="17">
        <f>K43</f>
        <v>5100</v>
      </c>
      <c r="L42" s="17">
        <f>L43</f>
        <v>5200</v>
      </c>
      <c r="M42" s="17">
        <f>M43</f>
        <v>5300</v>
      </c>
    </row>
    <row r="43" spans="1:13" s="12" customFormat="1" ht="71.25" customHeight="1">
      <c r="A43" s="1">
        <v>37</v>
      </c>
      <c r="B43" s="23" t="s">
        <v>48</v>
      </c>
      <c r="C43" s="23" t="s">
        <v>7</v>
      </c>
      <c r="D43" s="23" t="s">
        <v>42</v>
      </c>
      <c r="E43" s="23" t="s">
        <v>17</v>
      </c>
      <c r="F43" s="23" t="s">
        <v>91</v>
      </c>
      <c r="G43" s="23" t="s">
        <v>17</v>
      </c>
      <c r="H43" s="23" t="s">
        <v>9</v>
      </c>
      <c r="I43" s="23" t="s">
        <v>92</v>
      </c>
      <c r="J43" s="11" t="s">
        <v>93</v>
      </c>
      <c r="K43" s="17">
        <v>5100</v>
      </c>
      <c r="L43" s="17">
        <v>5200</v>
      </c>
      <c r="M43" s="17">
        <v>5300</v>
      </c>
    </row>
    <row r="44" spans="1:13" ht="18" customHeight="1">
      <c r="A44" s="1">
        <v>38</v>
      </c>
      <c r="B44" s="15" t="s">
        <v>6</v>
      </c>
      <c r="C44" s="15" t="s">
        <v>7</v>
      </c>
      <c r="D44" s="15" t="s">
        <v>70</v>
      </c>
      <c r="E44" s="15" t="s">
        <v>8</v>
      </c>
      <c r="F44" s="15" t="s">
        <v>6</v>
      </c>
      <c r="G44" s="15" t="s">
        <v>8</v>
      </c>
      <c r="H44" s="15" t="s">
        <v>9</v>
      </c>
      <c r="I44" s="15" t="s">
        <v>6</v>
      </c>
      <c r="J44" s="2" t="s">
        <v>71</v>
      </c>
      <c r="K44" s="16">
        <f>K45+K47</f>
        <v>159000</v>
      </c>
      <c r="L44" s="16">
        <f>L46</f>
        <v>10300</v>
      </c>
      <c r="M44" s="16">
        <f>M46</f>
        <v>10600</v>
      </c>
    </row>
    <row r="45" spans="1:13" ht="18.75" customHeight="1">
      <c r="A45" s="1">
        <v>39</v>
      </c>
      <c r="B45" s="1">
        <v>802</v>
      </c>
      <c r="C45" s="18" t="s">
        <v>7</v>
      </c>
      <c r="D45" s="18" t="s">
        <v>70</v>
      </c>
      <c r="E45" s="18" t="s">
        <v>72</v>
      </c>
      <c r="F45" s="18" t="s">
        <v>6</v>
      </c>
      <c r="G45" s="18" t="s">
        <v>8</v>
      </c>
      <c r="H45" s="18" t="s">
        <v>9</v>
      </c>
      <c r="I45" s="1">
        <v>150</v>
      </c>
      <c r="J45" s="1" t="s">
        <v>73</v>
      </c>
      <c r="K45" s="17">
        <f>K46</f>
        <v>10000</v>
      </c>
      <c r="L45" s="17">
        <f>L46</f>
        <v>10300</v>
      </c>
      <c r="M45" s="17">
        <f>M46</f>
        <v>10600</v>
      </c>
    </row>
    <row r="46" spans="1:13" ht="26.25" customHeight="1">
      <c r="A46" s="1">
        <v>40</v>
      </c>
      <c r="B46" s="1">
        <v>802</v>
      </c>
      <c r="C46" s="18" t="s">
        <v>7</v>
      </c>
      <c r="D46" s="18" t="s">
        <v>70</v>
      </c>
      <c r="E46" s="18" t="s">
        <v>72</v>
      </c>
      <c r="F46" s="18" t="s">
        <v>19</v>
      </c>
      <c r="G46" s="18" t="s">
        <v>17</v>
      </c>
      <c r="H46" s="18" t="s">
        <v>9</v>
      </c>
      <c r="I46" s="1">
        <v>150</v>
      </c>
      <c r="J46" s="1" t="s">
        <v>74</v>
      </c>
      <c r="K46" s="17">
        <v>10000</v>
      </c>
      <c r="L46" s="17">
        <v>10300</v>
      </c>
      <c r="M46" s="17">
        <v>10600</v>
      </c>
    </row>
    <row r="47" spans="1:13" ht="26.25" customHeight="1">
      <c r="A47" s="1">
        <v>41</v>
      </c>
      <c r="B47" s="1">
        <v>802</v>
      </c>
      <c r="C47" s="18" t="s">
        <v>7</v>
      </c>
      <c r="D47" s="18" t="s">
        <v>70</v>
      </c>
      <c r="E47" s="18" t="s">
        <v>65</v>
      </c>
      <c r="F47" s="18" t="s">
        <v>6</v>
      </c>
      <c r="G47" s="18" t="s">
        <v>8</v>
      </c>
      <c r="H47" s="18" t="s">
        <v>9</v>
      </c>
      <c r="I47" s="1">
        <v>150</v>
      </c>
      <c r="J47" s="1" t="s">
        <v>146</v>
      </c>
      <c r="K47" s="17">
        <f>K48+K49</f>
        <v>149000</v>
      </c>
      <c r="L47" s="17"/>
      <c r="M47" s="17"/>
    </row>
    <row r="48" spans="1:13" ht="26.25" customHeight="1">
      <c r="A48" s="1">
        <v>42</v>
      </c>
      <c r="B48" s="1">
        <v>802</v>
      </c>
      <c r="C48" s="18" t="s">
        <v>7</v>
      </c>
      <c r="D48" s="18" t="s">
        <v>70</v>
      </c>
      <c r="E48" s="18" t="s">
        <v>65</v>
      </c>
      <c r="F48" s="18" t="s">
        <v>19</v>
      </c>
      <c r="G48" s="18" t="s">
        <v>17</v>
      </c>
      <c r="H48" s="18" t="s">
        <v>147</v>
      </c>
      <c r="I48" s="1">
        <v>150</v>
      </c>
      <c r="J48" s="1" t="s">
        <v>148</v>
      </c>
      <c r="K48" s="17">
        <v>104000</v>
      </c>
      <c r="L48" s="17"/>
      <c r="M48" s="17"/>
    </row>
    <row r="49" spans="1:13" ht="26.25" customHeight="1">
      <c r="A49" s="1">
        <v>43</v>
      </c>
      <c r="B49" s="1">
        <v>802</v>
      </c>
      <c r="C49" s="18" t="s">
        <v>7</v>
      </c>
      <c r="D49" s="18" t="s">
        <v>70</v>
      </c>
      <c r="E49" s="18" t="s">
        <v>65</v>
      </c>
      <c r="F49" s="18" t="s">
        <v>19</v>
      </c>
      <c r="G49" s="18" t="s">
        <v>17</v>
      </c>
      <c r="H49" s="18" t="s">
        <v>149</v>
      </c>
      <c r="I49" s="1">
        <v>150</v>
      </c>
      <c r="J49" s="1" t="s">
        <v>150</v>
      </c>
      <c r="K49" s="17">
        <v>45000</v>
      </c>
      <c r="L49" s="17"/>
      <c r="M49" s="17"/>
    </row>
    <row r="50" spans="1:13" s="6" customFormat="1" ht="24.75" customHeight="1">
      <c r="A50" s="1">
        <v>44</v>
      </c>
      <c r="B50" s="15" t="s">
        <v>6</v>
      </c>
      <c r="C50" s="15" t="s">
        <v>20</v>
      </c>
      <c r="D50" s="15" t="s">
        <v>8</v>
      </c>
      <c r="E50" s="15" t="s">
        <v>8</v>
      </c>
      <c r="F50" s="15" t="s">
        <v>6</v>
      </c>
      <c r="G50" s="15" t="s">
        <v>8</v>
      </c>
      <c r="H50" s="15" t="s">
        <v>9</v>
      </c>
      <c r="I50" s="15" t="s">
        <v>6</v>
      </c>
      <c r="J50" s="2" t="s">
        <v>36</v>
      </c>
      <c r="K50" s="16">
        <f>K51</f>
        <v>12605833.5</v>
      </c>
      <c r="L50" s="16">
        <f>L51+L79</f>
        <v>9630513</v>
      </c>
      <c r="M50" s="16">
        <f>M51+M79</f>
        <v>9773864</v>
      </c>
    </row>
    <row r="51" spans="1:13" s="6" customFormat="1" ht="40.5" customHeight="1">
      <c r="A51" s="1">
        <v>45</v>
      </c>
      <c r="B51" s="15" t="s">
        <v>48</v>
      </c>
      <c r="C51" s="15" t="s">
        <v>20</v>
      </c>
      <c r="D51" s="15" t="s">
        <v>12</v>
      </c>
      <c r="E51" s="15" t="s">
        <v>8</v>
      </c>
      <c r="F51" s="15" t="s">
        <v>6</v>
      </c>
      <c r="G51" s="15" t="s">
        <v>8</v>
      </c>
      <c r="H51" s="15" t="s">
        <v>9</v>
      </c>
      <c r="I51" s="15" t="s">
        <v>6</v>
      </c>
      <c r="J51" s="2" t="s">
        <v>39</v>
      </c>
      <c r="K51" s="16">
        <f>K52+K65+K71+K59</f>
        <v>12605833.5</v>
      </c>
      <c r="L51" s="16">
        <f>L52+L65+L71</f>
        <v>9356600</v>
      </c>
      <c r="M51" s="16">
        <f>M52+M65+M71</f>
        <v>9209700</v>
      </c>
    </row>
    <row r="52" spans="1:13" s="6" customFormat="1" ht="30" customHeight="1">
      <c r="A52" s="1">
        <v>46</v>
      </c>
      <c r="B52" s="15" t="s">
        <v>48</v>
      </c>
      <c r="C52" s="15" t="s">
        <v>20</v>
      </c>
      <c r="D52" s="15" t="s">
        <v>12</v>
      </c>
      <c r="E52" s="15" t="s">
        <v>17</v>
      </c>
      <c r="F52" s="15" t="s">
        <v>6</v>
      </c>
      <c r="G52" s="15" t="s">
        <v>8</v>
      </c>
      <c r="H52" s="15" t="s">
        <v>9</v>
      </c>
      <c r="I52" s="15" t="s">
        <v>81</v>
      </c>
      <c r="J52" s="2" t="s">
        <v>64</v>
      </c>
      <c r="K52" s="16">
        <f>K53+K56</f>
        <v>7146600</v>
      </c>
      <c r="L52" s="16">
        <f>L53+L56</f>
        <v>6884100</v>
      </c>
      <c r="M52" s="16">
        <f>M53+M56</f>
        <v>6884100</v>
      </c>
    </row>
    <row r="53" spans="1:13" ht="36" customHeight="1">
      <c r="A53" s="1">
        <v>47</v>
      </c>
      <c r="B53" s="18" t="s">
        <v>48</v>
      </c>
      <c r="C53" s="18" t="s">
        <v>20</v>
      </c>
      <c r="D53" s="18" t="s">
        <v>12</v>
      </c>
      <c r="E53" s="18" t="s">
        <v>65</v>
      </c>
      <c r="F53" s="18" t="s">
        <v>22</v>
      </c>
      <c r="G53" s="18" t="s">
        <v>8</v>
      </c>
      <c r="H53" s="18" t="s">
        <v>9</v>
      </c>
      <c r="I53" s="18" t="s">
        <v>81</v>
      </c>
      <c r="J53" s="1" t="s">
        <v>110</v>
      </c>
      <c r="K53" s="17">
        <f aca="true" t="shared" si="3" ref="K53:M54">K54</f>
        <v>1312700</v>
      </c>
      <c r="L53" s="17">
        <f t="shared" si="3"/>
        <v>1050200</v>
      </c>
      <c r="M53" s="17">
        <f t="shared" si="3"/>
        <v>1050200</v>
      </c>
    </row>
    <row r="54" spans="1:13" s="6" customFormat="1" ht="48" customHeight="1">
      <c r="A54" s="1">
        <v>48</v>
      </c>
      <c r="B54" s="18" t="s">
        <v>48</v>
      </c>
      <c r="C54" s="18" t="s">
        <v>20</v>
      </c>
      <c r="D54" s="18" t="s">
        <v>12</v>
      </c>
      <c r="E54" s="18" t="s">
        <v>65</v>
      </c>
      <c r="F54" s="18" t="s">
        <v>22</v>
      </c>
      <c r="G54" s="18" t="s">
        <v>17</v>
      </c>
      <c r="H54" s="18" t="s">
        <v>9</v>
      </c>
      <c r="I54" s="18" t="s">
        <v>81</v>
      </c>
      <c r="J54" s="30" t="s">
        <v>94</v>
      </c>
      <c r="K54" s="17">
        <f>K55</f>
        <v>1312700</v>
      </c>
      <c r="L54" s="17">
        <f t="shared" si="3"/>
        <v>1050200</v>
      </c>
      <c r="M54" s="17">
        <f t="shared" si="3"/>
        <v>1050200</v>
      </c>
    </row>
    <row r="55" spans="1:13" ht="57.75" customHeight="1">
      <c r="A55" s="1">
        <v>49</v>
      </c>
      <c r="B55" s="18" t="s">
        <v>48</v>
      </c>
      <c r="C55" s="18" t="s">
        <v>20</v>
      </c>
      <c r="D55" s="18" t="s">
        <v>12</v>
      </c>
      <c r="E55" s="18" t="s">
        <v>65</v>
      </c>
      <c r="F55" s="18" t="s">
        <v>22</v>
      </c>
      <c r="G55" s="18" t="s">
        <v>17</v>
      </c>
      <c r="H55" s="18" t="s">
        <v>82</v>
      </c>
      <c r="I55" s="18" t="s">
        <v>81</v>
      </c>
      <c r="J55" s="1" t="s">
        <v>95</v>
      </c>
      <c r="K55" s="17">
        <v>1312700</v>
      </c>
      <c r="L55" s="17">
        <v>1050200</v>
      </c>
      <c r="M55" s="17">
        <v>1050200</v>
      </c>
    </row>
    <row r="56" spans="1:13" ht="48.75" customHeight="1">
      <c r="A56" s="1">
        <v>50</v>
      </c>
      <c r="B56" s="15" t="s">
        <v>48</v>
      </c>
      <c r="C56" s="15" t="s">
        <v>20</v>
      </c>
      <c r="D56" s="15" t="s">
        <v>12</v>
      </c>
      <c r="E56" s="15" t="s">
        <v>42</v>
      </c>
      <c r="F56" s="15" t="s">
        <v>22</v>
      </c>
      <c r="G56" s="15" t="s">
        <v>8</v>
      </c>
      <c r="H56" s="15" t="s">
        <v>9</v>
      </c>
      <c r="I56" s="15" t="s">
        <v>81</v>
      </c>
      <c r="J56" s="31" t="s">
        <v>111</v>
      </c>
      <c r="K56" s="16">
        <f aca="true" t="shared" si="4" ref="K56:M57">K57</f>
        <v>5833900</v>
      </c>
      <c r="L56" s="16">
        <f t="shared" si="4"/>
        <v>5833900</v>
      </c>
      <c r="M56" s="16">
        <f t="shared" si="4"/>
        <v>5833900</v>
      </c>
    </row>
    <row r="57" spans="1:13" ht="45" customHeight="1">
      <c r="A57" s="1">
        <v>51</v>
      </c>
      <c r="B57" s="18" t="s">
        <v>48</v>
      </c>
      <c r="C57" s="18" t="s">
        <v>20</v>
      </c>
      <c r="D57" s="18" t="s">
        <v>12</v>
      </c>
      <c r="E57" s="18" t="s">
        <v>42</v>
      </c>
      <c r="F57" s="18" t="s">
        <v>22</v>
      </c>
      <c r="G57" s="18" t="s">
        <v>17</v>
      </c>
      <c r="H57" s="18" t="s">
        <v>9</v>
      </c>
      <c r="I57" s="18" t="s">
        <v>81</v>
      </c>
      <c r="J57" s="30" t="s">
        <v>112</v>
      </c>
      <c r="K57" s="17">
        <f>K58</f>
        <v>5833900</v>
      </c>
      <c r="L57" s="17">
        <f t="shared" si="4"/>
        <v>5833900</v>
      </c>
      <c r="M57" s="17">
        <f t="shared" si="4"/>
        <v>5833900</v>
      </c>
    </row>
    <row r="58" spans="1:13" ht="71.25" customHeight="1">
      <c r="A58" s="1">
        <v>52</v>
      </c>
      <c r="B58" s="18" t="s">
        <v>48</v>
      </c>
      <c r="C58" s="18" t="s">
        <v>20</v>
      </c>
      <c r="D58" s="18" t="s">
        <v>12</v>
      </c>
      <c r="E58" s="18" t="s">
        <v>42</v>
      </c>
      <c r="F58" s="18" t="s">
        <v>22</v>
      </c>
      <c r="G58" s="18" t="s">
        <v>17</v>
      </c>
      <c r="H58" s="18" t="s">
        <v>96</v>
      </c>
      <c r="I58" s="18" t="s">
        <v>81</v>
      </c>
      <c r="J58" s="1" t="s">
        <v>106</v>
      </c>
      <c r="K58" s="17">
        <v>5833900</v>
      </c>
      <c r="L58" s="17">
        <v>5833900</v>
      </c>
      <c r="M58" s="17">
        <v>5833900</v>
      </c>
    </row>
    <row r="59" spans="1:13" ht="29.25" customHeight="1">
      <c r="A59" s="1">
        <v>53</v>
      </c>
      <c r="B59" s="15" t="s">
        <v>48</v>
      </c>
      <c r="C59" s="15" t="s">
        <v>20</v>
      </c>
      <c r="D59" s="15" t="s">
        <v>12</v>
      </c>
      <c r="E59" s="15" t="s">
        <v>132</v>
      </c>
      <c r="F59" s="15" t="s">
        <v>6</v>
      </c>
      <c r="G59" s="15" t="s">
        <v>8</v>
      </c>
      <c r="H59" s="15" t="s">
        <v>9</v>
      </c>
      <c r="I59" s="15" t="s">
        <v>81</v>
      </c>
      <c r="J59" s="2" t="s">
        <v>133</v>
      </c>
      <c r="K59" s="16">
        <f>K60</f>
        <v>1155010</v>
      </c>
      <c r="L59" s="16">
        <f aca="true" t="shared" si="5" ref="L59:M61">L60</f>
        <v>0</v>
      </c>
      <c r="M59" s="16">
        <f t="shared" si="5"/>
        <v>0</v>
      </c>
    </row>
    <row r="60" spans="1:13" ht="55.5" customHeight="1">
      <c r="A60" s="1">
        <v>54</v>
      </c>
      <c r="B60" s="18" t="s">
        <v>48</v>
      </c>
      <c r="C60" s="18" t="s">
        <v>20</v>
      </c>
      <c r="D60" s="18" t="s">
        <v>12</v>
      </c>
      <c r="E60" s="18" t="s">
        <v>134</v>
      </c>
      <c r="F60" s="18" t="s">
        <v>135</v>
      </c>
      <c r="G60" s="18" t="s">
        <v>8</v>
      </c>
      <c r="H60" s="18" t="s">
        <v>6</v>
      </c>
      <c r="I60" s="18" t="s">
        <v>81</v>
      </c>
      <c r="J60" s="1" t="s">
        <v>136</v>
      </c>
      <c r="K60" s="17">
        <f>K61</f>
        <v>1155010</v>
      </c>
      <c r="L60" s="17">
        <f t="shared" si="5"/>
        <v>0</v>
      </c>
      <c r="M60" s="17">
        <f t="shared" si="5"/>
        <v>0</v>
      </c>
    </row>
    <row r="61" spans="1:13" ht="22.5" customHeight="1">
      <c r="A61" s="1">
        <v>55</v>
      </c>
      <c r="B61" s="18" t="s">
        <v>48</v>
      </c>
      <c r="C61" s="18" t="s">
        <v>20</v>
      </c>
      <c r="D61" s="18" t="s">
        <v>12</v>
      </c>
      <c r="E61" s="18" t="s">
        <v>134</v>
      </c>
      <c r="F61" s="18" t="s">
        <v>31</v>
      </c>
      <c r="G61" s="18" t="s">
        <v>8</v>
      </c>
      <c r="H61" s="18" t="s">
        <v>6</v>
      </c>
      <c r="I61" s="19" t="s">
        <v>81</v>
      </c>
      <c r="J61" s="1" t="s">
        <v>137</v>
      </c>
      <c r="K61" s="34">
        <f>K62</f>
        <v>1155010</v>
      </c>
      <c r="L61" s="34">
        <f t="shared" si="5"/>
        <v>0</v>
      </c>
      <c r="M61" s="34">
        <f t="shared" si="5"/>
        <v>0</v>
      </c>
    </row>
    <row r="62" spans="1:13" ht="18.75" customHeight="1">
      <c r="A62" s="1">
        <v>56</v>
      </c>
      <c r="B62" s="18" t="s">
        <v>48</v>
      </c>
      <c r="C62" s="18" t="s">
        <v>20</v>
      </c>
      <c r="D62" s="18" t="s">
        <v>12</v>
      </c>
      <c r="E62" s="18" t="s">
        <v>134</v>
      </c>
      <c r="F62" s="18" t="s">
        <v>31</v>
      </c>
      <c r="G62" s="18" t="s">
        <v>17</v>
      </c>
      <c r="H62" s="18" t="s">
        <v>9</v>
      </c>
      <c r="I62" s="19" t="s">
        <v>81</v>
      </c>
      <c r="J62" s="35" t="s">
        <v>138</v>
      </c>
      <c r="K62" s="34">
        <f>K64+K63</f>
        <v>1155010</v>
      </c>
      <c r="L62" s="34">
        <f>L64</f>
        <v>0</v>
      </c>
      <c r="M62" s="34">
        <f>M64</f>
        <v>0</v>
      </c>
    </row>
    <row r="63" spans="1:13" ht="107.25" customHeight="1">
      <c r="A63" s="1">
        <v>57</v>
      </c>
      <c r="B63" s="18" t="s">
        <v>48</v>
      </c>
      <c r="C63" s="18" t="s">
        <v>20</v>
      </c>
      <c r="D63" s="18" t="s">
        <v>12</v>
      </c>
      <c r="E63" s="18" t="s">
        <v>134</v>
      </c>
      <c r="F63" s="18" t="s">
        <v>31</v>
      </c>
      <c r="G63" s="18" t="s">
        <v>17</v>
      </c>
      <c r="H63" s="18" t="s">
        <v>142</v>
      </c>
      <c r="I63" s="19" t="s">
        <v>81</v>
      </c>
      <c r="J63" s="35" t="s">
        <v>143</v>
      </c>
      <c r="K63" s="34">
        <v>8310</v>
      </c>
      <c r="L63" s="34"/>
      <c r="M63" s="34"/>
    </row>
    <row r="64" spans="1:13" ht="54" customHeight="1">
      <c r="A64" s="1">
        <v>58</v>
      </c>
      <c r="B64" s="18" t="s">
        <v>48</v>
      </c>
      <c r="C64" s="18" t="s">
        <v>20</v>
      </c>
      <c r="D64" s="18" t="s">
        <v>12</v>
      </c>
      <c r="E64" s="18" t="s">
        <v>134</v>
      </c>
      <c r="F64" s="18" t="s">
        <v>31</v>
      </c>
      <c r="G64" s="18" t="s">
        <v>17</v>
      </c>
      <c r="H64" s="18" t="s">
        <v>139</v>
      </c>
      <c r="I64" s="19" t="s">
        <v>81</v>
      </c>
      <c r="J64" s="35" t="s">
        <v>140</v>
      </c>
      <c r="K64" s="34">
        <v>1146700</v>
      </c>
      <c r="L64" s="17">
        <v>0</v>
      </c>
      <c r="M64" s="17">
        <v>0</v>
      </c>
    </row>
    <row r="65" spans="1:13" s="6" customFormat="1" ht="29.25" customHeight="1">
      <c r="A65" s="1">
        <v>59</v>
      </c>
      <c r="B65" s="15" t="s">
        <v>48</v>
      </c>
      <c r="C65" s="15" t="s">
        <v>20</v>
      </c>
      <c r="D65" s="15" t="s">
        <v>12</v>
      </c>
      <c r="E65" s="15" t="s">
        <v>67</v>
      </c>
      <c r="F65" s="15" t="s">
        <v>6</v>
      </c>
      <c r="G65" s="15" t="s">
        <v>8</v>
      </c>
      <c r="H65" s="15" t="s">
        <v>9</v>
      </c>
      <c r="I65" s="15" t="s">
        <v>81</v>
      </c>
      <c r="J65" s="2" t="s">
        <v>66</v>
      </c>
      <c r="K65" s="16">
        <f>K70+K66</f>
        <v>175800</v>
      </c>
      <c r="L65" s="16">
        <f>L70+L66</f>
        <v>154100</v>
      </c>
      <c r="M65" s="16">
        <f>M70+M66</f>
        <v>7200</v>
      </c>
    </row>
    <row r="66" spans="1:13" s="6" customFormat="1" ht="39.75" customHeight="1">
      <c r="A66" s="1">
        <v>60</v>
      </c>
      <c r="B66" s="18" t="s">
        <v>48</v>
      </c>
      <c r="C66" s="18" t="s">
        <v>20</v>
      </c>
      <c r="D66" s="18" t="s">
        <v>12</v>
      </c>
      <c r="E66" s="18" t="s">
        <v>67</v>
      </c>
      <c r="F66" s="18" t="s">
        <v>75</v>
      </c>
      <c r="G66" s="18" t="s">
        <v>8</v>
      </c>
      <c r="H66" s="18" t="s">
        <v>9</v>
      </c>
      <c r="I66" s="18" t="s">
        <v>81</v>
      </c>
      <c r="J66" s="1" t="s">
        <v>77</v>
      </c>
      <c r="K66" s="17">
        <f aca="true" t="shared" si="6" ref="K66:M67">K67</f>
        <v>7200</v>
      </c>
      <c r="L66" s="17">
        <f t="shared" si="6"/>
        <v>7200</v>
      </c>
      <c r="M66" s="17">
        <f t="shared" si="6"/>
        <v>7200</v>
      </c>
    </row>
    <row r="67" spans="1:13" s="6" customFormat="1" ht="40.5" customHeight="1">
      <c r="A67" s="1">
        <v>61</v>
      </c>
      <c r="B67" s="18" t="s">
        <v>48</v>
      </c>
      <c r="C67" s="18" t="s">
        <v>20</v>
      </c>
      <c r="D67" s="18" t="s">
        <v>12</v>
      </c>
      <c r="E67" s="18" t="s">
        <v>67</v>
      </c>
      <c r="F67" s="18" t="s">
        <v>75</v>
      </c>
      <c r="G67" s="18" t="s">
        <v>17</v>
      </c>
      <c r="H67" s="18" t="s">
        <v>9</v>
      </c>
      <c r="I67" s="18" t="s">
        <v>81</v>
      </c>
      <c r="J67" s="1" t="s">
        <v>78</v>
      </c>
      <c r="K67" s="17">
        <f>K68</f>
        <v>7200</v>
      </c>
      <c r="L67" s="17">
        <f t="shared" si="6"/>
        <v>7200</v>
      </c>
      <c r="M67" s="17">
        <f t="shared" si="6"/>
        <v>7200</v>
      </c>
    </row>
    <row r="68" spans="1:13" s="6" customFormat="1" ht="60" customHeight="1">
      <c r="A68" s="1">
        <v>62</v>
      </c>
      <c r="B68" s="18" t="s">
        <v>48</v>
      </c>
      <c r="C68" s="18" t="s">
        <v>20</v>
      </c>
      <c r="D68" s="18" t="s">
        <v>12</v>
      </c>
      <c r="E68" s="18" t="s">
        <v>67</v>
      </c>
      <c r="F68" s="18" t="s">
        <v>75</v>
      </c>
      <c r="G68" s="18" t="s">
        <v>17</v>
      </c>
      <c r="H68" s="18" t="s">
        <v>76</v>
      </c>
      <c r="I68" s="18" t="s">
        <v>81</v>
      </c>
      <c r="J68" s="1" t="s">
        <v>97</v>
      </c>
      <c r="K68" s="17">
        <v>7200</v>
      </c>
      <c r="L68" s="17">
        <v>7200</v>
      </c>
      <c r="M68" s="17">
        <v>7200</v>
      </c>
    </row>
    <row r="69" spans="1:13" ht="46.5" customHeight="1">
      <c r="A69" s="1">
        <v>63</v>
      </c>
      <c r="B69" s="18" t="s">
        <v>48</v>
      </c>
      <c r="C69" s="18" t="s">
        <v>20</v>
      </c>
      <c r="D69" s="18" t="s">
        <v>12</v>
      </c>
      <c r="E69" s="18" t="s">
        <v>68</v>
      </c>
      <c r="F69" s="18" t="s">
        <v>69</v>
      </c>
      <c r="G69" s="18" t="s">
        <v>8</v>
      </c>
      <c r="H69" s="18" t="s">
        <v>9</v>
      </c>
      <c r="I69" s="18" t="s">
        <v>81</v>
      </c>
      <c r="J69" s="1" t="s">
        <v>108</v>
      </c>
      <c r="K69" s="17">
        <f>K70</f>
        <v>168600</v>
      </c>
      <c r="L69" s="17">
        <f>L70</f>
        <v>146900</v>
      </c>
      <c r="M69" s="17"/>
    </row>
    <row r="70" spans="1:13" s="6" customFormat="1" ht="54.75" customHeight="1">
      <c r="A70" s="1">
        <v>64</v>
      </c>
      <c r="B70" s="18" t="s">
        <v>48</v>
      </c>
      <c r="C70" s="18" t="s">
        <v>20</v>
      </c>
      <c r="D70" s="18" t="s">
        <v>12</v>
      </c>
      <c r="E70" s="18" t="s">
        <v>68</v>
      </c>
      <c r="F70" s="18" t="s">
        <v>69</v>
      </c>
      <c r="G70" s="18" t="s">
        <v>17</v>
      </c>
      <c r="H70" s="18" t="s">
        <v>9</v>
      </c>
      <c r="I70" s="18" t="s">
        <v>81</v>
      </c>
      <c r="J70" s="32" t="s">
        <v>109</v>
      </c>
      <c r="K70" s="17">
        <f>141000+27600</f>
        <v>168600</v>
      </c>
      <c r="L70" s="17">
        <v>146900</v>
      </c>
      <c r="M70" s="17"/>
    </row>
    <row r="71" spans="1:13" s="6" customFormat="1" ht="25.5" customHeight="1">
      <c r="A71" s="1">
        <v>65</v>
      </c>
      <c r="B71" s="15" t="s">
        <v>48</v>
      </c>
      <c r="C71" s="15" t="s">
        <v>20</v>
      </c>
      <c r="D71" s="15" t="s">
        <v>12</v>
      </c>
      <c r="E71" s="15" t="s">
        <v>86</v>
      </c>
      <c r="F71" s="15" t="s">
        <v>6</v>
      </c>
      <c r="G71" s="15" t="s">
        <v>8</v>
      </c>
      <c r="H71" s="15" t="s">
        <v>9</v>
      </c>
      <c r="I71" s="15" t="s">
        <v>81</v>
      </c>
      <c r="J71" s="2" t="s">
        <v>87</v>
      </c>
      <c r="K71" s="16">
        <f>K72</f>
        <v>4128423.5</v>
      </c>
      <c r="L71" s="16">
        <f aca="true" t="shared" si="7" ref="L71:M73">L72</f>
        <v>2318400</v>
      </c>
      <c r="M71" s="16">
        <f t="shared" si="7"/>
        <v>2318400</v>
      </c>
    </row>
    <row r="72" spans="1:13" s="6" customFormat="1" ht="33.75" customHeight="1">
      <c r="A72" s="1">
        <v>66</v>
      </c>
      <c r="B72" s="18" t="s">
        <v>48</v>
      </c>
      <c r="C72" s="18" t="s">
        <v>20</v>
      </c>
      <c r="D72" s="18" t="s">
        <v>12</v>
      </c>
      <c r="E72" s="18" t="s">
        <v>88</v>
      </c>
      <c r="F72" s="18" t="s">
        <v>31</v>
      </c>
      <c r="G72" s="18" t="s">
        <v>8</v>
      </c>
      <c r="H72" s="18" t="s">
        <v>9</v>
      </c>
      <c r="I72" s="18" t="s">
        <v>81</v>
      </c>
      <c r="J72" s="1" t="s">
        <v>129</v>
      </c>
      <c r="K72" s="17">
        <f>K73</f>
        <v>4128423.5</v>
      </c>
      <c r="L72" s="17">
        <f t="shared" si="7"/>
        <v>2318400</v>
      </c>
      <c r="M72" s="17">
        <f t="shared" si="7"/>
        <v>2318400</v>
      </c>
    </row>
    <row r="73" spans="1:13" s="6" customFormat="1" ht="32.25" customHeight="1">
      <c r="A73" s="1">
        <v>67</v>
      </c>
      <c r="B73" s="18" t="s">
        <v>48</v>
      </c>
      <c r="C73" s="18" t="s">
        <v>20</v>
      </c>
      <c r="D73" s="18" t="s">
        <v>12</v>
      </c>
      <c r="E73" s="18" t="s">
        <v>88</v>
      </c>
      <c r="F73" s="18" t="s">
        <v>31</v>
      </c>
      <c r="G73" s="18" t="s">
        <v>17</v>
      </c>
      <c r="H73" s="18" t="s">
        <v>9</v>
      </c>
      <c r="I73" s="18" t="s">
        <v>81</v>
      </c>
      <c r="J73" s="1" t="s">
        <v>130</v>
      </c>
      <c r="K73" s="17">
        <f>K74+K76+K77+K78+K75</f>
        <v>4128423.5</v>
      </c>
      <c r="L73" s="17">
        <f t="shared" si="7"/>
        <v>2318400</v>
      </c>
      <c r="M73" s="17">
        <f t="shared" si="7"/>
        <v>2318400</v>
      </c>
    </row>
    <row r="74" spans="1:13" s="6" customFormat="1" ht="44.25" customHeight="1">
      <c r="A74" s="1">
        <v>68</v>
      </c>
      <c r="B74" s="18" t="s">
        <v>48</v>
      </c>
      <c r="C74" s="18" t="s">
        <v>20</v>
      </c>
      <c r="D74" s="18" t="s">
        <v>12</v>
      </c>
      <c r="E74" s="18" t="s">
        <v>88</v>
      </c>
      <c r="F74" s="18" t="s">
        <v>31</v>
      </c>
      <c r="G74" s="18" t="s">
        <v>17</v>
      </c>
      <c r="H74" s="18" t="s">
        <v>84</v>
      </c>
      <c r="I74" s="18" t="s">
        <v>81</v>
      </c>
      <c r="J74" s="20" t="s">
        <v>102</v>
      </c>
      <c r="K74" s="17">
        <f>2318400+134000+15000+40000+80000</f>
        <v>2587400</v>
      </c>
      <c r="L74" s="17">
        <v>2318400</v>
      </c>
      <c r="M74" s="17">
        <v>2318400</v>
      </c>
    </row>
    <row r="75" spans="1:13" s="6" customFormat="1" ht="51.75" customHeight="1">
      <c r="A75" s="1">
        <v>69</v>
      </c>
      <c r="B75" s="18" t="s">
        <v>48</v>
      </c>
      <c r="C75" s="18" t="s">
        <v>20</v>
      </c>
      <c r="D75" s="18" t="s">
        <v>12</v>
      </c>
      <c r="E75" s="18" t="s">
        <v>88</v>
      </c>
      <c r="F75" s="18" t="s">
        <v>31</v>
      </c>
      <c r="G75" s="18" t="s">
        <v>17</v>
      </c>
      <c r="H75" s="18" t="s">
        <v>157</v>
      </c>
      <c r="I75" s="18" t="s">
        <v>81</v>
      </c>
      <c r="J75" s="20" t="s">
        <v>158</v>
      </c>
      <c r="K75" s="17">
        <v>29230</v>
      </c>
      <c r="L75" s="17"/>
      <c r="M75" s="17"/>
    </row>
    <row r="76" spans="1:13" s="6" customFormat="1" ht="45.75" customHeight="1">
      <c r="A76" s="1">
        <v>70</v>
      </c>
      <c r="B76" s="18" t="s">
        <v>48</v>
      </c>
      <c r="C76" s="18" t="s">
        <v>20</v>
      </c>
      <c r="D76" s="18" t="s">
        <v>12</v>
      </c>
      <c r="E76" s="18" t="s">
        <v>88</v>
      </c>
      <c r="F76" s="18" t="s">
        <v>31</v>
      </c>
      <c r="G76" s="18" t="s">
        <v>17</v>
      </c>
      <c r="H76" s="18" t="s">
        <v>126</v>
      </c>
      <c r="I76" s="18" t="s">
        <v>81</v>
      </c>
      <c r="J76" s="20" t="s">
        <v>127</v>
      </c>
      <c r="K76" s="17">
        <v>217800</v>
      </c>
      <c r="L76" s="17">
        <v>0</v>
      </c>
      <c r="M76" s="17">
        <v>0</v>
      </c>
    </row>
    <row r="77" spans="1:13" s="6" customFormat="1" ht="49.5" customHeight="1">
      <c r="A77" s="1">
        <v>71</v>
      </c>
      <c r="B77" s="18" t="s">
        <v>48</v>
      </c>
      <c r="C77" s="18" t="s">
        <v>20</v>
      </c>
      <c r="D77" s="18" t="s">
        <v>12</v>
      </c>
      <c r="E77" s="18" t="s">
        <v>88</v>
      </c>
      <c r="F77" s="18" t="s">
        <v>31</v>
      </c>
      <c r="G77" s="18" t="s">
        <v>17</v>
      </c>
      <c r="H77" s="18" t="s">
        <v>128</v>
      </c>
      <c r="I77" s="18" t="s">
        <v>81</v>
      </c>
      <c r="J77" s="20" t="s">
        <v>131</v>
      </c>
      <c r="K77" s="17">
        <v>20043.5</v>
      </c>
      <c r="L77" s="17"/>
      <c r="M77" s="17"/>
    </row>
    <row r="78" spans="1:13" s="6" customFormat="1" ht="98.25" customHeight="1">
      <c r="A78" s="1">
        <v>72</v>
      </c>
      <c r="B78" s="18" t="s">
        <v>48</v>
      </c>
      <c r="C78" s="18" t="s">
        <v>20</v>
      </c>
      <c r="D78" s="18" t="s">
        <v>12</v>
      </c>
      <c r="E78" s="18" t="s">
        <v>88</v>
      </c>
      <c r="F78" s="18" t="s">
        <v>31</v>
      </c>
      <c r="G78" s="18" t="s">
        <v>17</v>
      </c>
      <c r="H78" s="18" t="s">
        <v>144</v>
      </c>
      <c r="I78" s="19" t="s">
        <v>81</v>
      </c>
      <c r="J78" s="20" t="s">
        <v>145</v>
      </c>
      <c r="K78" s="17">
        <v>1273950</v>
      </c>
      <c r="L78" s="17"/>
      <c r="M78" s="17"/>
    </row>
    <row r="79" spans="1:13" s="6" customFormat="1" ht="26.25" customHeight="1">
      <c r="A79" s="1">
        <v>73</v>
      </c>
      <c r="B79" s="15" t="s">
        <v>48</v>
      </c>
      <c r="C79" s="15" t="s">
        <v>20</v>
      </c>
      <c r="D79" s="15" t="s">
        <v>98</v>
      </c>
      <c r="E79" s="15" t="s">
        <v>8</v>
      </c>
      <c r="F79" s="15" t="s">
        <v>6</v>
      </c>
      <c r="G79" s="15" t="s">
        <v>8</v>
      </c>
      <c r="H79" s="15" t="s">
        <v>9</v>
      </c>
      <c r="I79" s="21" t="s">
        <v>6</v>
      </c>
      <c r="J79" s="2" t="s">
        <v>99</v>
      </c>
      <c r="K79" s="16"/>
      <c r="L79" s="16">
        <f>L80</f>
        <v>273913</v>
      </c>
      <c r="M79" s="16">
        <f>M80</f>
        <v>564164</v>
      </c>
    </row>
    <row r="80" spans="1:13" s="6" customFormat="1" ht="24" customHeight="1">
      <c r="A80" s="1">
        <v>74</v>
      </c>
      <c r="B80" s="18" t="s">
        <v>48</v>
      </c>
      <c r="C80" s="18" t="s">
        <v>20</v>
      </c>
      <c r="D80" s="18" t="s">
        <v>98</v>
      </c>
      <c r="E80" s="18" t="s">
        <v>101</v>
      </c>
      <c r="F80" s="18" t="s">
        <v>6</v>
      </c>
      <c r="G80" s="18" t="s">
        <v>17</v>
      </c>
      <c r="H80" s="18" t="s">
        <v>9</v>
      </c>
      <c r="I80" s="19" t="s">
        <v>81</v>
      </c>
      <c r="J80" s="1" t="s">
        <v>100</v>
      </c>
      <c r="K80" s="17"/>
      <c r="L80" s="17">
        <f>L81</f>
        <v>273913</v>
      </c>
      <c r="M80" s="17">
        <f>M81</f>
        <v>564164</v>
      </c>
    </row>
    <row r="81" spans="1:13" s="6" customFormat="1" ht="32.25" customHeight="1">
      <c r="A81" s="1">
        <v>75</v>
      </c>
      <c r="B81" s="18" t="s">
        <v>48</v>
      </c>
      <c r="C81" s="18" t="s">
        <v>20</v>
      </c>
      <c r="D81" s="18" t="s">
        <v>98</v>
      </c>
      <c r="E81" s="18" t="s">
        <v>101</v>
      </c>
      <c r="F81" s="18" t="s">
        <v>19</v>
      </c>
      <c r="G81" s="18" t="s">
        <v>17</v>
      </c>
      <c r="H81" s="18" t="s">
        <v>9</v>
      </c>
      <c r="I81" s="19" t="s">
        <v>81</v>
      </c>
      <c r="J81" s="1" t="s">
        <v>100</v>
      </c>
      <c r="K81" s="17"/>
      <c r="L81" s="17">
        <v>273913</v>
      </c>
      <c r="M81" s="17">
        <v>564164</v>
      </c>
    </row>
    <row r="82" spans="1:13" ht="15.75" customHeight="1">
      <c r="A82" s="1"/>
      <c r="B82" s="43" t="s">
        <v>40</v>
      </c>
      <c r="C82" s="44"/>
      <c r="D82" s="44"/>
      <c r="E82" s="44"/>
      <c r="F82" s="44"/>
      <c r="G82" s="44"/>
      <c r="H82" s="44"/>
      <c r="I82" s="44"/>
      <c r="J82" s="45"/>
      <c r="K82" s="16">
        <f>K50+K7</f>
        <v>14339973.5</v>
      </c>
      <c r="L82" s="16">
        <f>L50+L7</f>
        <v>11110613</v>
      </c>
      <c r="M82" s="16">
        <f>M50+M7</f>
        <v>11290464</v>
      </c>
    </row>
  </sheetData>
  <sheetProtection/>
  <mergeCells count="9">
    <mergeCell ref="B82:J82"/>
    <mergeCell ref="B4:I4"/>
    <mergeCell ref="J4:J5"/>
    <mergeCell ref="K1:M1"/>
    <mergeCell ref="A2:M2"/>
    <mergeCell ref="A4:A5"/>
    <mergeCell ref="L4:L5"/>
    <mergeCell ref="M4:M5"/>
    <mergeCell ref="K4:K5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selsovet</cp:lastModifiedBy>
  <cp:lastPrinted>2022-11-09T02:54:51Z</cp:lastPrinted>
  <dcterms:created xsi:type="dcterms:W3CDTF">1996-10-08T23:32:33Z</dcterms:created>
  <dcterms:modified xsi:type="dcterms:W3CDTF">2023-05-26T09:25:50Z</dcterms:modified>
  <cp:category/>
  <cp:version/>
  <cp:contentType/>
  <cp:contentStatus/>
</cp:coreProperties>
</file>